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4\ОТЧЕТ ОБ ИСПОЛНЕНИИ БЮДЖЕТА 2023\отчет за 2023 год_\решен.Сов. с приложен. отч за 2023 г_\"/>
    </mc:Choice>
  </mc:AlternateContent>
  <bookViews>
    <workbookView xWindow="480" yWindow="72" windowWidth="11352" windowHeight="9468"/>
  </bookViews>
  <sheets>
    <sheet name="2018" sheetId="1" r:id="rId1"/>
  </sheets>
  <definedNames>
    <definedName name="_xlnm.Print_Area" localSheetId="0">'2018'!$A$1:$AE$22</definedName>
  </definedNames>
  <calcPr calcId="162913"/>
</workbook>
</file>

<file path=xl/calcChain.xml><?xml version="1.0" encoding="utf-8"?>
<calcChain xmlns="http://schemas.openxmlformats.org/spreadsheetml/2006/main">
  <c r="F18" i="1" l="1"/>
  <c r="E18" i="1"/>
  <c r="F17" i="1"/>
  <c r="E17" i="1"/>
  <c r="AE18" i="1"/>
  <c r="AB18" i="1"/>
  <c r="Y17" i="1"/>
  <c r="V17" i="1"/>
  <c r="P17" i="1"/>
  <c r="M17" i="1"/>
  <c r="S17" i="1" l="1"/>
  <c r="AD21" i="1"/>
  <c r="AC21" i="1"/>
  <c r="AA21" i="1"/>
  <c r="Z21" i="1"/>
  <c r="X21" i="1"/>
  <c r="W21" i="1"/>
  <c r="F21" i="1" l="1"/>
  <c r="G17" i="1"/>
  <c r="E21" i="1"/>
  <c r="Y21" i="1"/>
  <c r="AE21" i="1"/>
  <c r="AB21" i="1"/>
  <c r="R21" i="1" l="1"/>
  <c r="Q21" i="1"/>
  <c r="O21" i="1"/>
  <c r="N21" i="1"/>
  <c r="P21" i="1" l="1"/>
  <c r="S21" i="1"/>
  <c r="U21" i="1"/>
  <c r="T21" i="1"/>
  <c r="L21" i="1"/>
  <c r="K21" i="1"/>
  <c r="V21" i="1" l="1"/>
  <c r="M21" i="1"/>
  <c r="J18" i="1"/>
  <c r="I21" i="1"/>
  <c r="F20" i="1"/>
  <c r="F19" i="1"/>
  <c r="E20" i="1"/>
  <c r="E19" i="1"/>
  <c r="H21" i="1"/>
  <c r="J21" i="1" l="1"/>
  <c r="G18" i="1"/>
  <c r="G21" i="1" l="1"/>
</calcChain>
</file>

<file path=xl/sharedStrings.xml><?xml version="1.0" encoding="utf-8"?>
<sst xmlns="http://schemas.openxmlformats.org/spreadsheetml/2006/main" count="47" uniqueCount="23">
  <si>
    <t>в том числе</t>
  </si>
  <si>
    <t>Всего:</t>
  </si>
  <si>
    <t xml:space="preserve">Наименование получателей бюджетных средств </t>
  </si>
  <si>
    <t>уточненный план</t>
  </si>
  <si>
    <t>исполнено</t>
  </si>
  <si>
    <t>% исполнения</t>
  </si>
  <si>
    <t>Управления образования администрации Талдомского городского округа</t>
  </si>
  <si>
    <t>Комитет по культуре, физической культуре, спорту, туризму и работе с молодежью  администрации Талдомского городского округа</t>
  </si>
  <si>
    <t>создание центров образования цифрового и гуманитарного профилей</t>
  </si>
  <si>
    <t>Приложение 7</t>
  </si>
  <si>
    <t>к решению Совета депутатов Талдомского городского округа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</si>
  <si>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</si>
  <si>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>на государственную поддержку отрасли культуры (в части поддержки лучших  сельских учреждений культуры)</t>
  </si>
  <si>
    <t xml:space="preserve">                             "Об исполнении бюджета Талдомского городского округа за 2023 год"</t>
  </si>
  <si>
    <t xml:space="preserve">Исполнение бюджета Талдомского городского округа  за 2023 год по расходам за счет   средств  иных межбюджетных трансфертов   </t>
  </si>
  <si>
    <t xml:space="preserve">от " " мая 2024 год №          </t>
  </si>
  <si>
    <t xml:space="preserve">на государственную поддержку отрасли культуры (в части поддержки лучших работников сельских учреждений культуры)
</t>
  </si>
  <si>
    <t>на сохранение достигнутого уровня заработной платы отдельных категорий работников в сферах здравоохранения, культуры</t>
  </si>
  <si>
    <t>на 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</si>
  <si>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на сохранение достигнутого уровня заработной платы отдельных категорий работников  сферы здравоохранения, культуры в муниципальных учреждениях физической культуры и спорта</t>
  </si>
  <si>
    <t xml:space="preserve">на 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</t>
  </si>
  <si>
    <t>Сумма, всего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</si>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</sst>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"/>
  </numFmts>
  <fonts count="15" x14ac:knownFonts="1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9" fillId="0" borderId="0" xfId="0" applyFont="1"/>
    <xf numFmtId="49" fontId="9" fillId="0" borderId="0" xfId="0" applyNumberFormat="1" applyFont="1"/>
    <xf numFmtId="49" fontId="7" fillId="0" borderId="3" xfId="0" applyNumberFormat="1" applyFont="1" applyBorder="1" applyAlignment="1">
      <alignment horizontal="center" wrapText="1"/>
    </xf>
    <xf numFmtId="49" fontId="9" fillId="0" borderId="0" xfId="0" applyNumberFormat="1" applyFont="1" applyBorder="1"/>
    <xf numFmtId="165" fontId="7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165" fontId="9" fillId="0" borderId="3" xfId="0" applyNumberFormat="1" applyFont="1" applyBorder="1" applyAlignment="1">
      <alignment horizontal="center" wrapText="1"/>
    </xf>
    <xf numFmtId="165" fontId="9" fillId="0" borderId="3" xfId="0" applyNumberFormat="1" applyFont="1" applyBorder="1" applyAlignment="1">
      <alignment wrapText="1"/>
    </xf>
    <xf numFmtId="2" fontId="7" fillId="0" borderId="3" xfId="0" applyNumberFormat="1" applyFont="1" applyBorder="1"/>
    <xf numFmtId="164" fontId="7" fillId="0" borderId="3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/>
    <xf numFmtId="0" fontId="2" fillId="0" borderId="3" xfId="0" applyFont="1" applyBorder="1" applyAlignment="1">
      <alignment horizontal="center" wrapText="1"/>
    </xf>
    <xf numFmtId="165" fontId="8" fillId="0" borderId="3" xfId="0" applyNumberFormat="1" applyFont="1" applyBorder="1" applyAlignment="1">
      <alignment wrapText="1"/>
    </xf>
    <xf numFmtId="165" fontId="8" fillId="0" borderId="3" xfId="0" applyNumberFormat="1" applyFont="1" applyBorder="1" applyAlignment="1">
      <alignment horizontal="center" wrapText="1"/>
    </xf>
    <xf numFmtId="0" fontId="0" fillId="0" borderId="3" xfId="0" applyBorder="1"/>
    <xf numFmtId="0" fontId="9" fillId="0" borderId="3" xfId="0" applyFont="1" applyBorder="1"/>
    <xf numFmtId="0" fontId="0" fillId="0" borderId="0" xfId="0" applyAlignment="1">
      <alignment horizontal="right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166" fontId="8" fillId="0" borderId="3" xfId="0" applyNumberFormat="1" applyFont="1" applyBorder="1" applyAlignment="1">
      <alignment wrapText="1"/>
    </xf>
    <xf numFmtId="166" fontId="7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2" fontId="8" fillId="0" borderId="3" xfId="0" applyNumberFormat="1" applyFont="1" applyBorder="1"/>
    <xf numFmtId="0" fontId="6" fillId="0" borderId="0" xfId="0" applyFont="1" applyBorder="1"/>
    <xf numFmtId="0" fontId="0" fillId="0" borderId="0" xfId="0" applyBorder="1"/>
    <xf numFmtId="0" fontId="8" fillId="0" borderId="3" xfId="0" applyFont="1" applyBorder="1"/>
    <xf numFmtId="165" fontId="8" fillId="0" borderId="3" xfId="0" applyNumberFormat="1" applyFont="1" applyBorder="1"/>
    <xf numFmtId="166" fontId="8" fillId="0" borderId="3" xfId="0" applyNumberFormat="1" applyFont="1" applyBorder="1"/>
    <xf numFmtId="166" fontId="9" fillId="0" borderId="3" xfId="0" applyNumberFormat="1" applyFont="1" applyBorder="1"/>
    <xf numFmtId="165" fontId="8" fillId="0" borderId="3" xfId="0" applyNumberFormat="1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6"/>
  <sheetViews>
    <sheetView tabSelected="1" view="pageBreakPreview" topLeftCell="Q1" zoomScale="62" zoomScaleNormal="100" zoomScaleSheetLayoutView="62" workbookViewId="0">
      <selection activeCell="AC8" sqref="AC8"/>
    </sheetView>
  </sheetViews>
  <sheetFormatPr defaultRowHeight="11.4" x14ac:dyDescent="0.2"/>
  <cols>
    <col min="1" max="1" width="2.25" customWidth="1"/>
    <col min="4" max="4" width="36" customWidth="1"/>
    <col min="5" max="5" width="22.5" customWidth="1"/>
    <col min="6" max="6" width="23.25" customWidth="1"/>
    <col min="7" max="7" width="22.5" customWidth="1"/>
    <col min="8" max="8" width="21.75" customWidth="1"/>
    <col min="9" max="9" width="22.375" customWidth="1"/>
    <col min="10" max="10" width="15.625" customWidth="1"/>
    <col min="11" max="12" width="21.875" customWidth="1"/>
    <col min="13" max="13" width="21.25" customWidth="1"/>
    <col min="14" max="14" width="21.125" customWidth="1"/>
    <col min="15" max="15" width="21.75" customWidth="1"/>
    <col min="16" max="16" width="17.5" customWidth="1"/>
    <col min="17" max="17" width="20.375" customWidth="1"/>
    <col min="18" max="18" width="23.5" customWidth="1"/>
    <col min="19" max="19" width="17.5" customWidth="1"/>
    <col min="20" max="20" width="19.875" customWidth="1"/>
    <col min="21" max="21" width="18.625" customWidth="1"/>
    <col min="22" max="22" width="21.625" customWidth="1"/>
    <col min="23" max="26" width="18.875" customWidth="1"/>
    <col min="27" max="27" width="21.75" customWidth="1"/>
    <col min="28" max="28" width="18.875" customWidth="1"/>
    <col min="29" max="29" width="20.5" customWidth="1"/>
    <col min="30" max="31" width="18.875" customWidth="1"/>
  </cols>
  <sheetData>
    <row r="1" spans="2:31" ht="15" x14ac:dyDescent="0.25">
      <c r="H1" s="40"/>
      <c r="I1" s="40"/>
      <c r="J1" s="40"/>
    </row>
    <row r="2" spans="2:31" ht="25.8" customHeight="1" x14ac:dyDescent="0.25">
      <c r="F2" s="40" t="s">
        <v>9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2:31" ht="25.8" customHeight="1" x14ac:dyDescent="0.25">
      <c r="F3" s="40" t="s">
        <v>10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</row>
    <row r="4" spans="2:31" ht="28.2" customHeight="1" x14ac:dyDescent="0.25">
      <c r="F4" s="50" t="s">
        <v>13</v>
      </c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2:31" ht="21.6" customHeight="1" x14ac:dyDescent="0.25">
      <c r="F5" s="23"/>
      <c r="G5" s="23"/>
      <c r="H5" s="50" t="s">
        <v>15</v>
      </c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2:31" ht="18.600000000000001" customHeight="1" x14ac:dyDescent="0.2"/>
    <row r="7" spans="2:31" ht="18.600000000000001" customHeight="1" x14ac:dyDescent="0.2"/>
    <row r="8" spans="2:31" ht="48.75" customHeight="1" x14ac:dyDescent="0.2">
      <c r="B8" s="39" t="s">
        <v>14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2:31" ht="17.25" customHeight="1" x14ac:dyDescent="0.2"/>
    <row r="10" spans="2:31" ht="17.25" customHeight="1" x14ac:dyDescent="0.3">
      <c r="AD10" s="62"/>
      <c r="AE10" s="63" t="s">
        <v>22</v>
      </c>
    </row>
    <row r="11" spans="2:31" ht="15.6" customHeight="1" x14ac:dyDescent="0.25">
      <c r="B11" s="41" t="s">
        <v>2</v>
      </c>
      <c r="C11" s="42"/>
      <c r="D11" s="43"/>
      <c r="E11" s="46" t="s">
        <v>21</v>
      </c>
      <c r="F11" s="47"/>
      <c r="G11" s="47"/>
      <c r="H11" s="49" t="s">
        <v>0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2:31" s="17" customFormat="1" ht="154.80000000000001" customHeight="1" x14ac:dyDescent="0.3">
      <c r="B12" s="42"/>
      <c r="C12" s="42"/>
      <c r="D12" s="43"/>
      <c r="E12" s="47"/>
      <c r="F12" s="47"/>
      <c r="G12" s="47"/>
      <c r="H12" s="38" t="s">
        <v>8</v>
      </c>
      <c r="I12" s="48"/>
      <c r="J12" s="48"/>
      <c r="K12" s="38" t="s">
        <v>16</v>
      </c>
      <c r="L12" s="38"/>
      <c r="M12" s="38"/>
      <c r="N12" s="38" t="s">
        <v>12</v>
      </c>
      <c r="O12" s="38"/>
      <c r="P12" s="38"/>
      <c r="Q12" s="38" t="s">
        <v>17</v>
      </c>
      <c r="R12" s="38"/>
      <c r="S12" s="38"/>
      <c r="T12" s="38" t="s">
        <v>18</v>
      </c>
      <c r="U12" s="38"/>
      <c r="V12" s="38"/>
      <c r="W12" s="38" t="s">
        <v>19</v>
      </c>
      <c r="X12" s="38"/>
      <c r="Y12" s="38"/>
      <c r="Z12" s="38" t="s">
        <v>20</v>
      </c>
      <c r="AA12" s="38"/>
      <c r="AB12" s="38"/>
      <c r="AC12" s="38" t="s">
        <v>11</v>
      </c>
      <c r="AD12" s="38"/>
      <c r="AE12" s="38"/>
    </row>
    <row r="13" spans="2:31" ht="36" customHeight="1" x14ac:dyDescent="0.2">
      <c r="B13" s="44"/>
      <c r="C13" s="44"/>
      <c r="D13" s="45"/>
      <c r="E13" s="16" t="s">
        <v>3</v>
      </c>
      <c r="F13" s="16" t="s">
        <v>4</v>
      </c>
      <c r="G13" s="16" t="s">
        <v>5</v>
      </c>
      <c r="H13" s="16" t="s">
        <v>3</v>
      </c>
      <c r="I13" s="16" t="s">
        <v>4</v>
      </c>
      <c r="J13" s="16" t="s">
        <v>5</v>
      </c>
      <c r="K13" s="16" t="s">
        <v>3</v>
      </c>
      <c r="L13" s="16" t="s">
        <v>4</v>
      </c>
      <c r="M13" s="16" t="s">
        <v>5</v>
      </c>
      <c r="N13" s="25" t="s">
        <v>3</v>
      </c>
      <c r="O13" s="16" t="s">
        <v>4</v>
      </c>
      <c r="P13" s="16" t="s">
        <v>5</v>
      </c>
      <c r="Q13" s="16" t="s">
        <v>3</v>
      </c>
      <c r="R13" s="16" t="s">
        <v>4</v>
      </c>
      <c r="S13" s="16" t="s">
        <v>5</v>
      </c>
      <c r="T13" s="16" t="s">
        <v>3</v>
      </c>
      <c r="U13" s="16" t="s">
        <v>4</v>
      </c>
      <c r="V13" s="16" t="s">
        <v>5</v>
      </c>
      <c r="W13" s="16" t="s">
        <v>3</v>
      </c>
      <c r="X13" s="16" t="s">
        <v>4</v>
      </c>
      <c r="Y13" s="16" t="s">
        <v>5</v>
      </c>
      <c r="Z13" s="16" t="s">
        <v>3</v>
      </c>
      <c r="AA13" s="16" t="s">
        <v>4</v>
      </c>
      <c r="AB13" s="16" t="s">
        <v>5</v>
      </c>
      <c r="AC13" s="16" t="s">
        <v>3</v>
      </c>
      <c r="AD13" s="16" t="s">
        <v>4</v>
      </c>
      <c r="AE13" s="16" t="s">
        <v>5</v>
      </c>
    </row>
    <row r="14" spans="2:31" ht="16.5" customHeight="1" x14ac:dyDescent="0.25">
      <c r="B14" s="51">
        <v>1</v>
      </c>
      <c r="C14" s="51"/>
      <c r="D14" s="52"/>
      <c r="E14" s="18">
        <v>2</v>
      </c>
      <c r="F14" s="18">
        <v>3</v>
      </c>
      <c r="G14" s="18">
        <v>4</v>
      </c>
      <c r="H14" s="10">
        <v>5</v>
      </c>
      <c r="I14" s="10">
        <v>6</v>
      </c>
      <c r="J14" s="10">
        <v>7</v>
      </c>
      <c r="K14" s="28">
        <v>8</v>
      </c>
      <c r="L14" s="28">
        <v>9</v>
      </c>
      <c r="M14" s="28">
        <v>10</v>
      </c>
      <c r="N14" s="28">
        <v>11</v>
      </c>
      <c r="O14" s="28">
        <v>12</v>
      </c>
      <c r="P14" s="28">
        <v>13</v>
      </c>
      <c r="Q14" s="28">
        <v>14</v>
      </c>
      <c r="R14" s="28">
        <v>15</v>
      </c>
      <c r="S14" s="28">
        <v>16</v>
      </c>
      <c r="T14" s="28">
        <v>17</v>
      </c>
      <c r="U14" s="28">
        <v>18</v>
      </c>
      <c r="V14" s="28">
        <v>19</v>
      </c>
      <c r="W14" s="28">
        <v>20</v>
      </c>
      <c r="X14" s="28">
        <v>21</v>
      </c>
      <c r="Y14" s="28">
        <v>22</v>
      </c>
      <c r="Z14" s="28">
        <v>23</v>
      </c>
      <c r="AA14" s="28">
        <v>24</v>
      </c>
      <c r="AB14" s="28">
        <v>25</v>
      </c>
      <c r="AC14" s="28">
        <v>26</v>
      </c>
      <c r="AD14" s="28">
        <v>27</v>
      </c>
      <c r="AE14" s="28">
        <v>28</v>
      </c>
    </row>
    <row r="15" spans="2:31" ht="87.75" hidden="1" customHeight="1" x14ac:dyDescent="0.2">
      <c r="B15" s="1"/>
      <c r="C15" s="3"/>
      <c r="D15" s="3"/>
      <c r="E15" s="24"/>
      <c r="F15" s="24"/>
      <c r="G15" s="24"/>
      <c r="H15" s="4"/>
      <c r="I15" s="4"/>
      <c r="J15" s="4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2:31" ht="87.75" hidden="1" customHeight="1" x14ac:dyDescent="0.2">
      <c r="B16" s="15"/>
      <c r="C16" s="2"/>
      <c r="D16" s="2"/>
      <c r="E16" s="24"/>
      <c r="F16" s="24"/>
      <c r="G16" s="24"/>
      <c r="H16" s="4"/>
      <c r="I16" s="4"/>
      <c r="J16" s="4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2:31" s="5" customFormat="1" ht="138.6" customHeight="1" x14ac:dyDescent="0.4">
      <c r="B17" s="54" t="s">
        <v>7</v>
      </c>
      <c r="C17" s="57"/>
      <c r="D17" s="58"/>
      <c r="E17" s="27">
        <f>SUM(H17+K17+N17+Q17+T17+W17+Z17+AC17)</f>
        <v>12258.000050000001</v>
      </c>
      <c r="F17" s="27">
        <f>SUM(L17+O17+I17+R17+U17+X17+AA17+AD17)</f>
        <v>12258.000050000001</v>
      </c>
      <c r="G17" s="13">
        <f>F17/E17%</f>
        <v>100</v>
      </c>
      <c r="H17" s="11"/>
      <c r="I17" s="12"/>
      <c r="J17" s="29"/>
      <c r="K17" s="32">
        <v>66.666679999999999</v>
      </c>
      <c r="L17" s="32">
        <v>66.666679999999999</v>
      </c>
      <c r="M17" s="29">
        <f>L17/K17%</f>
        <v>100</v>
      </c>
      <c r="N17" s="34">
        <v>133.33337</v>
      </c>
      <c r="O17" s="34">
        <v>133.33337</v>
      </c>
      <c r="P17" s="29">
        <f>O17/N17%</f>
        <v>100</v>
      </c>
      <c r="Q17" s="20">
        <v>11390</v>
      </c>
      <c r="R17" s="19">
        <v>11390</v>
      </c>
      <c r="S17" s="29">
        <f>R17/Q17%</f>
        <v>100</v>
      </c>
      <c r="T17" s="33">
        <v>413</v>
      </c>
      <c r="U17" s="33">
        <v>413</v>
      </c>
      <c r="V17" s="29">
        <f>U17/T17%</f>
        <v>100</v>
      </c>
      <c r="W17" s="33">
        <v>255</v>
      </c>
      <c r="X17" s="33">
        <v>255</v>
      </c>
      <c r="Y17" s="29">
        <f>X17/W17%</f>
        <v>100</v>
      </c>
      <c r="Z17" s="22"/>
      <c r="AA17" s="22"/>
      <c r="AB17" s="22"/>
      <c r="AC17" s="22"/>
      <c r="AD17" s="22"/>
      <c r="AE17" s="22"/>
    </row>
    <row r="18" spans="2:31" s="5" customFormat="1" ht="82.8" customHeight="1" x14ac:dyDescent="0.4">
      <c r="B18" s="54" t="s">
        <v>6</v>
      </c>
      <c r="C18" s="55"/>
      <c r="D18" s="56"/>
      <c r="E18" s="9">
        <f>SUM(H18+K18+N18+Q18+T18+W18+Z18+AC18)</f>
        <v>1962</v>
      </c>
      <c r="F18" s="27">
        <f>SUM(L18+O18+I18+R18+U18+X18+AA18+AD18)</f>
        <v>1374.03628</v>
      </c>
      <c r="G18" s="13">
        <f>F18/E18%</f>
        <v>70.032430173292553</v>
      </c>
      <c r="H18" s="20">
        <v>500</v>
      </c>
      <c r="I18" s="19">
        <v>500</v>
      </c>
      <c r="J18" s="29">
        <f>I18/H18%</f>
        <v>100</v>
      </c>
      <c r="K18" s="21"/>
      <c r="L18" s="21"/>
      <c r="M18" s="21"/>
      <c r="N18" s="22"/>
      <c r="O18" s="22"/>
      <c r="P18" s="22"/>
      <c r="Q18" s="20"/>
      <c r="R18" s="19"/>
      <c r="S18" s="29"/>
      <c r="T18" s="20"/>
      <c r="U18" s="26"/>
      <c r="V18" s="29"/>
      <c r="W18" s="20"/>
      <c r="X18" s="19"/>
      <c r="Y18" s="29"/>
      <c r="Z18" s="36">
        <v>112</v>
      </c>
      <c r="AA18" s="34">
        <v>111.75828</v>
      </c>
      <c r="AB18" s="29">
        <f>AA18/Z18%</f>
        <v>99.784178571428555</v>
      </c>
      <c r="AC18" s="20">
        <v>1350</v>
      </c>
      <c r="AD18" s="20">
        <v>762.27800000000002</v>
      </c>
      <c r="AE18" s="29">
        <f>AD18/AC18%</f>
        <v>56.465037037037035</v>
      </c>
    </row>
    <row r="19" spans="2:31" s="5" customFormat="1" ht="0.75" hidden="1" customHeight="1" x14ac:dyDescent="0.4">
      <c r="B19" s="60"/>
      <c r="C19" s="60"/>
      <c r="D19" s="61"/>
      <c r="E19" s="14" t="e">
        <f>SUM(#REF!+H19+#REF!+#REF!)</f>
        <v>#REF!</v>
      </c>
      <c r="F19" s="9" t="e">
        <f>#REF!+I19+#REF!+#REF!</f>
        <v>#REF!</v>
      </c>
      <c r="G19" s="13"/>
      <c r="H19" s="7"/>
      <c r="I19" s="7"/>
      <c r="J19" s="7"/>
      <c r="K19" s="21"/>
      <c r="L19" s="21"/>
      <c r="M19" s="21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35"/>
      <c r="AB19" s="22"/>
      <c r="AC19" s="22"/>
      <c r="AD19" s="22"/>
      <c r="AE19" s="22"/>
    </row>
    <row r="20" spans="2:31" s="5" customFormat="1" ht="12" hidden="1" customHeight="1" x14ac:dyDescent="0.4">
      <c r="B20" s="60"/>
      <c r="C20" s="60"/>
      <c r="D20" s="61"/>
      <c r="E20" s="14" t="e">
        <f>SUM(#REF!+H20+#REF!+#REF!)</f>
        <v>#REF!</v>
      </c>
      <c r="F20" s="9" t="e">
        <f>#REF!+I20+#REF!+#REF!</f>
        <v>#REF!</v>
      </c>
      <c r="G20" s="13"/>
      <c r="H20" s="7"/>
      <c r="I20" s="7"/>
      <c r="J20" s="7"/>
      <c r="K20" s="21"/>
      <c r="L20" s="21"/>
      <c r="M20" s="21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35"/>
      <c r="AB20" s="22"/>
      <c r="AC20" s="22"/>
      <c r="AD20" s="22"/>
      <c r="AE20" s="22"/>
    </row>
    <row r="21" spans="2:31" s="5" customFormat="1" ht="69.599999999999994" customHeight="1" x14ac:dyDescent="0.4">
      <c r="B21" s="59" t="s">
        <v>1</v>
      </c>
      <c r="C21" s="59"/>
      <c r="D21" s="59"/>
      <c r="E21" s="27">
        <f>SUM(E17:E18)</f>
        <v>14220.000050000001</v>
      </c>
      <c r="F21" s="27">
        <f>SUM(F17:F18)</f>
        <v>13632.036330000001</v>
      </c>
      <c r="G21" s="13">
        <f>F21/E21%</f>
        <v>95.865234051106768</v>
      </c>
      <c r="H21" s="9">
        <f>SUM(H17:H18)</f>
        <v>500</v>
      </c>
      <c r="I21" s="9">
        <f>SUM(I17:I18)</f>
        <v>500</v>
      </c>
      <c r="J21" s="13">
        <f>I21/H21%</f>
        <v>100</v>
      </c>
      <c r="K21" s="9">
        <f>SUM(K17:K18)</f>
        <v>66.666679999999999</v>
      </c>
      <c r="L21" s="9">
        <f>SUM(L17:L18)</f>
        <v>66.666679999999999</v>
      </c>
      <c r="M21" s="13">
        <f>L21/K21%</f>
        <v>100</v>
      </c>
      <c r="N21" s="27">
        <f>SUM(N17:N18)</f>
        <v>133.33337</v>
      </c>
      <c r="O21" s="27">
        <f>SUM(O17:O18)</f>
        <v>133.33337</v>
      </c>
      <c r="P21" s="13">
        <f>O21/N21%</f>
        <v>100</v>
      </c>
      <c r="Q21" s="9">
        <f>SUM(Q17:Q18)</f>
        <v>11390</v>
      </c>
      <c r="R21" s="9">
        <f>SUM(R17:R18)</f>
        <v>11390</v>
      </c>
      <c r="S21" s="13">
        <f>R21/Q21%</f>
        <v>100</v>
      </c>
      <c r="T21" s="9">
        <f>SUM(T17:T18)</f>
        <v>413</v>
      </c>
      <c r="U21" s="9">
        <f>SUM(U17:U18)</f>
        <v>413</v>
      </c>
      <c r="V21" s="13">
        <f>U21/T21%</f>
        <v>100</v>
      </c>
      <c r="W21" s="9">
        <f>SUM(W17:W18)</f>
        <v>255</v>
      </c>
      <c r="X21" s="9">
        <f>SUM(X17:X18)</f>
        <v>255</v>
      </c>
      <c r="Y21" s="13">
        <f>X21/W21%</f>
        <v>100</v>
      </c>
      <c r="Z21" s="9">
        <f>SUM(Z17:Z18)</f>
        <v>112</v>
      </c>
      <c r="AA21" s="27">
        <f>SUM(AA17:AA18)</f>
        <v>111.75828</v>
      </c>
      <c r="AB21" s="13">
        <f>AA21/Z21%</f>
        <v>99.784178571428555</v>
      </c>
      <c r="AC21" s="9">
        <f>SUM(AC17:AC18)</f>
        <v>1350</v>
      </c>
      <c r="AD21" s="9">
        <f>SUM(AD17:AD18)</f>
        <v>762.27800000000002</v>
      </c>
      <c r="AE21" s="13">
        <f>AD21/AC21%</f>
        <v>56.465037037037035</v>
      </c>
    </row>
    <row r="22" spans="2:31" ht="24" customHeight="1" x14ac:dyDescent="0.35">
      <c r="B22" s="53"/>
      <c r="C22" s="53"/>
      <c r="D22" s="53"/>
      <c r="E22" s="30"/>
      <c r="F22" s="30"/>
      <c r="G22" s="30"/>
      <c r="H22" s="30"/>
      <c r="I22" s="30"/>
      <c r="J22" s="30"/>
      <c r="K22" s="31"/>
    </row>
    <row r="23" spans="2:31" ht="15.6" x14ac:dyDescent="0.3">
      <c r="L23" s="17"/>
      <c r="M23" s="17"/>
    </row>
    <row r="26" spans="2:31" ht="15.6" x14ac:dyDescent="0.3">
      <c r="K26" s="17"/>
    </row>
    <row r="28" spans="2:31" ht="22.8" x14ac:dyDescent="0.4">
      <c r="L28" s="5"/>
      <c r="M28" s="5"/>
    </row>
    <row r="29" spans="2:31" ht="22.8" x14ac:dyDescent="0.4">
      <c r="L29" s="5"/>
      <c r="M29" s="5"/>
    </row>
    <row r="30" spans="2:31" ht="22.8" x14ac:dyDescent="0.4">
      <c r="L30" s="5"/>
      <c r="M30" s="5"/>
    </row>
    <row r="31" spans="2:31" ht="22.8" x14ac:dyDescent="0.4">
      <c r="K31" s="5"/>
      <c r="L31" s="5"/>
      <c r="M31" s="5"/>
    </row>
    <row r="32" spans="2:31" ht="22.8" x14ac:dyDescent="0.4">
      <c r="K32" s="5"/>
      <c r="L32" s="5"/>
      <c r="M32" s="5"/>
    </row>
    <row r="33" spans="11:13" ht="22.8" x14ac:dyDescent="0.4">
      <c r="K33" s="5"/>
      <c r="L33" s="5"/>
      <c r="M33" s="5"/>
    </row>
    <row r="34" spans="11:13" ht="22.8" x14ac:dyDescent="0.4">
      <c r="K34" s="6"/>
    </row>
    <row r="35" spans="11:13" ht="22.8" x14ac:dyDescent="0.4">
      <c r="K35" s="6"/>
    </row>
    <row r="36" spans="11:13" ht="22.8" x14ac:dyDescent="0.4">
      <c r="K36" s="8"/>
    </row>
  </sheetData>
  <mergeCells count="23">
    <mergeCell ref="Z12:AB12"/>
    <mergeCell ref="B14:D14"/>
    <mergeCell ref="B22:D22"/>
    <mergeCell ref="B18:D18"/>
    <mergeCell ref="B17:D17"/>
    <mergeCell ref="B21:D21"/>
    <mergeCell ref="B19:D20"/>
    <mergeCell ref="AC12:AE12"/>
    <mergeCell ref="B8:S8"/>
    <mergeCell ref="H1:J1"/>
    <mergeCell ref="B11:D13"/>
    <mergeCell ref="E11:G12"/>
    <mergeCell ref="H12:J12"/>
    <mergeCell ref="T12:V12"/>
    <mergeCell ref="H11:AE11"/>
    <mergeCell ref="F2:AE2"/>
    <mergeCell ref="F3:AE3"/>
    <mergeCell ref="F4:AE4"/>
    <mergeCell ref="H5:AE5"/>
    <mergeCell ref="N12:P12"/>
    <mergeCell ref="Q12:S12"/>
    <mergeCell ref="K12:M12"/>
    <mergeCell ref="W12:Y1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36" fitToHeight="5" orientation="landscape" r:id="rId1"/>
  <headerFooter alignWithMargins="0"/>
  <colBreaks count="1" manualBreakCount="1">
    <brk id="1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Пользователь</cp:lastModifiedBy>
  <cp:lastPrinted>2024-03-19T12:43:28Z</cp:lastPrinted>
  <dcterms:created xsi:type="dcterms:W3CDTF">2011-04-25T04:44:01Z</dcterms:created>
  <dcterms:modified xsi:type="dcterms:W3CDTF">2024-03-19T12:44:04Z</dcterms:modified>
</cp:coreProperties>
</file>