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4 год" sheetId="1" r:id="rId1"/>
  </sheets>
  <definedNames>
    <definedName name="_xlnm.Print_Area" localSheetId="0">'2024 год'!$A$6:$CA$27</definedName>
  </definedNames>
  <calcPr calcId="125725"/>
</workbook>
</file>

<file path=xl/calcChain.xml><?xml version="1.0" encoding="utf-8"?>
<calcChain xmlns="http://schemas.openxmlformats.org/spreadsheetml/2006/main">
  <c r="D24" i="1"/>
  <c r="C24"/>
  <c r="B24"/>
  <c r="D23"/>
  <c r="D22"/>
  <c r="D21"/>
  <c r="C23"/>
  <c r="C22"/>
  <c r="G23"/>
  <c r="J23"/>
  <c r="C21"/>
  <c r="X24"/>
  <c r="BI24"/>
  <c r="AN22"/>
  <c r="BU22"/>
  <c r="BT24"/>
  <c r="BO22"/>
  <c r="BI22"/>
  <c r="BH24"/>
  <c r="AK22"/>
  <c r="Y22"/>
  <c r="U24"/>
  <c r="V22"/>
  <c r="S22"/>
  <c r="P22"/>
  <c r="B22"/>
  <c r="B23"/>
  <c r="B21"/>
  <c r="AS24"/>
  <c r="BZ24"/>
  <c r="BW24"/>
  <c r="BQ24"/>
  <c r="BK24"/>
  <c r="BE24"/>
  <c r="BB24"/>
  <c r="AY24"/>
  <c r="AV24"/>
  <c r="AQ21"/>
  <c r="AG24"/>
  <c r="AD24"/>
  <c r="AA24"/>
  <c r="L24"/>
  <c r="CA21"/>
  <c r="BX21"/>
  <c r="BR21"/>
  <c r="BN24"/>
  <c r="BL21"/>
  <c r="BF21"/>
  <c r="BC21"/>
  <c r="AZ21"/>
  <c r="AW21"/>
  <c r="AT21"/>
  <c r="AJ24"/>
  <c r="AK24" s="1"/>
  <c r="AH21"/>
  <c r="AE21"/>
  <c r="AB21"/>
  <c r="V24"/>
  <c r="R24"/>
  <c r="O24"/>
  <c r="M21"/>
  <c r="I24"/>
  <c r="BY24"/>
  <c r="BD24"/>
  <c r="BF24" s="1"/>
  <c r="BV24"/>
  <c r="BX24" s="1"/>
  <c r="BM24"/>
  <c r="BJ24"/>
  <c r="BS24"/>
  <c r="BP24"/>
  <c r="BR24" s="1"/>
  <c r="G24" l="1"/>
  <c r="BU24"/>
  <c r="BO24"/>
  <c r="AM24"/>
  <c r="CA24"/>
  <c r="F24"/>
  <c r="BL24"/>
  <c r="AP24"/>
  <c r="BG24"/>
  <c r="AU24"/>
  <c r="AW24" s="1"/>
  <c r="AX24"/>
  <c r="AZ24" s="1"/>
  <c r="BA24"/>
  <c r="BC24" s="1"/>
  <c r="H24"/>
  <c r="J24" s="1"/>
  <c r="AR24" l="1"/>
  <c r="AT24" s="1"/>
  <c r="N24"/>
  <c r="P24" s="1"/>
  <c r="Q24"/>
  <c r="S24" s="1"/>
  <c r="T24"/>
  <c r="K24"/>
  <c r="M24" s="1"/>
  <c r="W24"/>
  <c r="Y24" s="1"/>
  <c r="Z24"/>
  <c r="AB24" s="1"/>
  <c r="AC24"/>
  <c r="AE24" s="1"/>
  <c r="AF24"/>
  <c r="AH24" s="1"/>
  <c r="AI24"/>
  <c r="AL24"/>
  <c r="AN24" s="1"/>
  <c r="AO24"/>
  <c r="AQ24" s="1"/>
  <c r="E24" l="1"/>
</calcChain>
</file>

<file path=xl/sharedStrings.xml><?xml version="1.0" encoding="utf-8"?>
<sst xmlns="http://schemas.openxmlformats.org/spreadsheetml/2006/main" count="115" uniqueCount="40">
  <si>
    <t>ВСЕГО</t>
  </si>
  <si>
    <t>в том числе: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</si>
  <si>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</si>
  <si>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</si>
  <si>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</si>
  <si>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</si>
  <si>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</si>
  <si>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</si>
  <si>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Управление образования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</si>
  <si>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</si>
  <si>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</si>
  <si>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</si>
  <si>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</si>
  <si>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</si>
  <si>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>на  софинансирование работ по капитальному ремонту автомобильных дорог к сельским населенным пунктам</t>
  </si>
  <si>
    <t>на оснащение отремонтированных зданий  муниципальных дошкольных образовательных организациях и дошкольных отделений муниципальных общеобразовательных организаций</t>
  </si>
  <si>
    <t>на организацию отдыха детей в каникулярное время</t>
  </si>
  <si>
    <t>на обеспечение мероприятий по переселению граждан 
из аварийного жилищного фонда, признанного таковым после 1 января 2017 года</t>
  </si>
  <si>
    <t xml:space="preserve">на реализацию мероприятий по улучшению жилищных условий многодетных семей </t>
  </si>
  <si>
    <t xml:space="preserve">на строительство и реконструкцию (модернизацию) объектов питьевого водоснабжения </t>
  </si>
  <si>
    <t xml:space="preserve"> на проведение ремонта объектов муниципальных культурно-досуговых учреждений в сельской местности (неконкурсная)</t>
  </si>
  <si>
    <t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(неконкурсная)</t>
  </si>
  <si>
    <t>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
(неконкурсная)</t>
  </si>
  <si>
    <t xml:space="preserve">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</si>
  <si>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 xml:space="preserve"> на реализацию мероприятий по обеспечению устойчивого сокращения непригодного для проживания жилищного фонда
(1 Подпрограмма)
(неконкурсная)</t>
  </si>
  <si>
    <t xml:space="preserve">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</si>
  <si>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на строительство и реконструкцию сетей теплоснабжения муниципальной собственности</t>
  </si>
  <si>
    <t>на реализацию мероприятий по капитальному ремонту сетей теплоснабжения на территории муниципальных образований</t>
  </si>
  <si>
    <t>на реализацию на территориях муниципальных образований проектов граждан, сформированных в рамках практик инициативного бюджетирования</t>
  </si>
  <si>
    <t>на устройство и модернизацию контейнерных площадок</t>
  </si>
  <si>
    <t>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</si>
  <si>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 xml:space="preserve"> на софинансирование расходов на организацию деятельности многофункциональных центров предоставления государственных и муниципальных услуг 
на 2024 год и на плановый период 2025 и 2026 годов*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</si>
  <si>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6</t>
  </si>
  <si>
    <t xml:space="preserve"> "Об исполнении бюджета Талдомского городского округа за 2024 год</t>
  </si>
  <si>
    <t xml:space="preserve">  от "  " мая 2025 г. № </t>
  </si>
  <si>
    <t>Уточненный годовой план</t>
  </si>
  <si>
    <t>исполнено</t>
  </si>
  <si>
    <t>% исполнения</t>
  </si>
  <si>
    <t>на строительство и реконструкция (модернизация, техническое перевооружение) объектов теплоснабжения муниципальной собственности</t>
  </si>
  <si>
    <t xml:space="preserve">                                                                                                                 Исполнение  бюджета Талдомского городского округа за 2024 год по расходам за счет средств  субсидий, перечисляемых   из  бюджета Московской области  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</si>
</sst>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#,##0.00000"/>
    <numFmt numFmtId="166" formatCode="0.000"/>
    <numFmt numFmtId="167" formatCode="#,##0.0000"/>
    <numFmt numFmtId="168" formatCode="#,##0.0"/>
  </numFmts>
  <fonts count="21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sz val="22"/>
      <name val="Times New Roman"/>
      <family val="1"/>
      <charset val="204"/>
    </font>
    <font>
      <sz val="28"/>
      <name val="Arial"/>
      <family val="2"/>
      <charset val="204"/>
    </font>
    <font>
      <b/>
      <sz val="28"/>
      <name val="Arial"/>
      <family val="2"/>
      <charset val="204"/>
    </font>
    <font>
      <sz val="30"/>
      <name val="Arial"/>
      <family val="2"/>
      <charset val="204"/>
    </font>
    <font>
      <b/>
      <sz val="48"/>
      <name val="Arial"/>
      <family val="2"/>
      <charset val="204"/>
    </font>
    <font>
      <b/>
      <sz val="48"/>
      <name val="Times New Roman"/>
      <family val="1"/>
      <charset val="204"/>
    </font>
    <font>
      <b/>
      <sz val="40"/>
      <name val="Arial"/>
      <family val="2"/>
      <charset val="204"/>
    </font>
    <font>
      <b/>
      <sz val="40"/>
      <color indexed="8"/>
      <name val="Arial"/>
      <family val="2"/>
      <charset val="204"/>
    </font>
    <font>
      <sz val="40"/>
      <name val="Arial"/>
      <family val="2"/>
      <charset val="204"/>
    </font>
    <font>
      <sz val="48"/>
      <name val="Arial"/>
      <family val="2"/>
      <charset val="204"/>
    </font>
    <font>
      <b/>
      <sz val="36"/>
      <name val="Arial"/>
      <family val="2"/>
      <charset val="204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sz val="36"/>
      <name val="Arial"/>
      <family val="2"/>
      <charset val="204"/>
    </font>
    <font>
      <sz val="2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5" fillId="0" borderId="1" xfId="0" applyFont="1" applyBorder="1"/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1" fillId="0" borderId="1" xfId="0" applyFont="1" applyBorder="1"/>
    <xf numFmtId="0" fontId="1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wrapText="1"/>
    </xf>
    <xf numFmtId="165" fontId="12" fillId="0" borderId="1" xfId="0" applyNumberFormat="1" applyFont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/>
    </xf>
    <xf numFmtId="165" fontId="12" fillId="3" borderId="1" xfId="0" applyNumberFormat="1" applyFont="1" applyFill="1" applyBorder="1" applyAlignment="1">
      <alignment horizontal="center"/>
    </xf>
    <xf numFmtId="167" fontId="12" fillId="3" borderId="1" xfId="0" applyNumberFormat="1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166" fontId="12" fillId="0" borderId="4" xfId="0" applyNumberFormat="1" applyFont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164" fontId="12" fillId="3" borderId="2" xfId="0" applyNumberFormat="1" applyFont="1" applyFill="1" applyBorder="1" applyAlignment="1">
      <alignment horizontal="center"/>
    </xf>
    <xf numFmtId="164" fontId="12" fillId="3" borderId="4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2" fontId="12" fillId="0" borderId="4" xfId="0" applyNumberFormat="1" applyFont="1" applyBorder="1" applyAlignment="1">
      <alignment horizontal="center"/>
    </xf>
    <xf numFmtId="0" fontId="14" fillId="0" borderId="4" xfId="0" applyFont="1" applyBorder="1"/>
    <xf numFmtId="0" fontId="14" fillId="0" borderId="1" xfId="0" applyFont="1" applyBorder="1"/>
    <xf numFmtId="164" fontId="14" fillId="3" borderId="1" xfId="0" applyNumberFormat="1" applyFont="1" applyFill="1" applyBorder="1" applyAlignment="1">
      <alignment horizontal="center"/>
    </xf>
    <xf numFmtId="164" fontId="14" fillId="3" borderId="5" xfId="0" applyNumberFormat="1" applyFont="1" applyFill="1" applyBorder="1" applyAlignment="1">
      <alignment horizontal="center"/>
    </xf>
    <xf numFmtId="165" fontId="14" fillId="3" borderId="5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164" fontId="10" fillId="3" borderId="3" xfId="0" applyNumberFormat="1" applyFont="1" applyFill="1" applyBorder="1" applyAlignment="1">
      <alignment horizontal="center"/>
    </xf>
    <xf numFmtId="164" fontId="10" fillId="3" borderId="4" xfId="0" applyNumberFormat="1" applyFont="1" applyFill="1" applyBorder="1" applyAlignment="1">
      <alignment horizontal="center"/>
    </xf>
    <xf numFmtId="0" fontId="15" fillId="0" borderId="0" xfId="0" applyFont="1" applyBorder="1"/>
    <xf numFmtId="164" fontId="14" fillId="3" borderId="1" xfId="0" applyNumberFormat="1" applyFont="1" applyFill="1" applyBorder="1" applyAlignment="1"/>
    <xf numFmtId="4" fontId="12" fillId="3" borderId="1" xfId="0" applyNumberFormat="1" applyFont="1" applyFill="1" applyBorder="1" applyAlignment="1">
      <alignment horizontal="center"/>
    </xf>
    <xf numFmtId="4" fontId="2" fillId="0" borderId="0" xfId="0" applyNumberFormat="1" applyFont="1"/>
    <xf numFmtId="165" fontId="12" fillId="3" borderId="4" xfId="0" applyNumberFormat="1" applyFont="1" applyFill="1" applyBorder="1" applyAlignment="1">
      <alignment horizontal="center"/>
    </xf>
    <xf numFmtId="4" fontId="12" fillId="3" borderId="4" xfId="0" applyNumberFormat="1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168" fontId="12" fillId="3" borderId="1" xfId="0" applyNumberFormat="1" applyFont="1" applyFill="1" applyBorder="1" applyAlignment="1">
      <alignment horizontal="center"/>
    </xf>
    <xf numFmtId="4" fontId="5" fillId="0" borderId="1" xfId="0" applyNumberFormat="1" applyFont="1" applyBorder="1"/>
    <xf numFmtId="4" fontId="14" fillId="3" borderId="1" xfId="0" applyNumberFormat="1" applyFont="1" applyFill="1" applyBorder="1" applyAlignment="1">
      <alignment horizontal="center"/>
    </xf>
    <xf numFmtId="4" fontId="14" fillId="3" borderId="5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/>
    </xf>
    <xf numFmtId="4" fontId="14" fillId="0" borderId="4" xfId="0" applyNumberFormat="1" applyFont="1" applyBorder="1"/>
    <xf numFmtId="4" fontId="10" fillId="3" borderId="1" xfId="0" applyNumberFormat="1" applyFont="1" applyFill="1" applyBorder="1" applyAlignment="1">
      <alignment horizontal="center"/>
    </xf>
    <xf numFmtId="0" fontId="8" fillId="0" borderId="0" xfId="0" applyFont="1" applyAlignment="1">
      <alignment vertical="center" wrapText="1"/>
    </xf>
    <xf numFmtId="0" fontId="9" fillId="0" borderId="0" xfId="0" applyFont="1" applyBorder="1"/>
    <xf numFmtId="2" fontId="9" fillId="3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/>
    </xf>
    <xf numFmtId="4" fontId="14" fillId="0" borderId="1" xfId="0" applyNumberFormat="1" applyFont="1" applyBorder="1"/>
    <xf numFmtId="4" fontId="9" fillId="0" borderId="1" xfId="0" applyNumberFormat="1" applyFont="1" applyBorder="1"/>
    <xf numFmtId="0" fontId="12" fillId="0" borderId="1" xfId="0" applyFont="1" applyBorder="1" applyAlignment="1">
      <alignment horizontal="center"/>
    </xf>
    <xf numFmtId="0" fontId="19" fillId="0" borderId="0" xfId="0" applyFont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/>
    <xf numFmtId="0" fontId="16" fillId="0" borderId="0" xfId="0" applyFont="1" applyAlignment="1">
      <alignment vertical="center"/>
    </xf>
    <xf numFmtId="2" fontId="9" fillId="3" borderId="1" xfId="0" applyNumberFormat="1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right" wrapText="1"/>
    </xf>
    <xf numFmtId="0" fontId="1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6"/>
  <sheetViews>
    <sheetView tabSelected="1" view="pageBreakPreview" topLeftCell="A6" zoomScale="25" zoomScaleNormal="75" zoomScaleSheetLayoutView="25" workbookViewId="0">
      <selection activeCell="G21" sqref="G21"/>
    </sheetView>
  </sheetViews>
  <sheetFormatPr defaultColWidth="9.109375" defaultRowHeight="15"/>
  <cols>
    <col min="1" max="1" width="92.21875" style="1" customWidth="1"/>
    <col min="2" max="2" width="67.77734375" style="1" customWidth="1"/>
    <col min="3" max="3" width="66.88671875" style="1" customWidth="1"/>
    <col min="4" max="4" width="34.44140625" style="1" customWidth="1"/>
    <col min="5" max="5" width="52.21875" style="1" customWidth="1"/>
    <col min="6" max="6" width="57.109375" style="1" customWidth="1"/>
    <col min="7" max="7" width="41.5546875" style="1" customWidth="1"/>
    <col min="8" max="8" width="55.77734375" style="1" customWidth="1"/>
    <col min="9" max="9" width="58.88671875" style="1" customWidth="1"/>
    <col min="10" max="10" width="51.77734375" style="1" customWidth="1"/>
    <col min="11" max="12" width="52.109375" style="1" customWidth="1"/>
    <col min="13" max="13" width="40.5546875" style="1" customWidth="1"/>
    <col min="14" max="14" width="64.5546875" style="1" customWidth="1"/>
    <col min="15" max="15" width="62.77734375" style="1" customWidth="1"/>
    <col min="16" max="16" width="42.33203125" style="1" customWidth="1"/>
    <col min="17" max="17" width="52.109375" style="1" customWidth="1"/>
    <col min="18" max="18" width="57.44140625" style="1" customWidth="1"/>
    <col min="19" max="19" width="45" style="1" customWidth="1"/>
    <col min="20" max="20" width="64.5546875" style="1" customWidth="1"/>
    <col min="21" max="21" width="59.21875" style="1" customWidth="1"/>
    <col min="22" max="22" width="45" style="1" customWidth="1"/>
    <col min="23" max="24" width="45.88671875" style="1" customWidth="1"/>
    <col min="25" max="25" width="37" style="1" customWidth="1"/>
    <col min="26" max="27" width="62.33203125" style="1" customWidth="1"/>
    <col min="28" max="28" width="45.44140625" style="1" customWidth="1"/>
    <col min="29" max="29" width="51.21875" style="1" customWidth="1"/>
    <col min="30" max="30" width="61.88671875" style="1" customWidth="1"/>
    <col min="31" max="31" width="39.21875" style="1" customWidth="1"/>
    <col min="32" max="32" width="60.5546875" style="1" customWidth="1"/>
    <col min="33" max="33" width="72.5546875" style="1" customWidth="1"/>
    <col min="34" max="34" width="36.109375" style="1" customWidth="1"/>
    <col min="35" max="35" width="47.6640625" style="1" customWidth="1"/>
    <col min="36" max="36" width="53.88671875" style="1" customWidth="1"/>
    <col min="37" max="37" width="40.109375" style="1" customWidth="1"/>
    <col min="38" max="38" width="63.6640625" style="1" customWidth="1"/>
    <col min="39" max="39" width="55.21875" style="1" customWidth="1"/>
    <col min="40" max="40" width="38.33203125" style="1" customWidth="1"/>
    <col min="41" max="41" width="54.33203125" style="1" customWidth="1"/>
    <col min="42" max="42" width="62.77734375" style="1" customWidth="1"/>
    <col min="43" max="43" width="36.5546875" style="1" customWidth="1"/>
    <col min="44" max="44" width="55.21875" style="1" customWidth="1"/>
    <col min="45" max="45" width="60.5546875" style="1" customWidth="1"/>
    <col min="46" max="46" width="37.44140625" style="1" customWidth="1"/>
    <col min="47" max="47" width="65.88671875" style="1" customWidth="1"/>
    <col min="48" max="48" width="66.33203125" style="1" customWidth="1"/>
    <col min="49" max="49" width="35.6640625" style="1" customWidth="1"/>
    <col min="50" max="50" width="60.5546875" style="1" customWidth="1"/>
    <col min="51" max="51" width="67.21875" style="1" customWidth="1"/>
    <col min="52" max="52" width="38.77734375" style="1" customWidth="1"/>
    <col min="53" max="53" width="65.44140625" style="1" customWidth="1"/>
    <col min="54" max="54" width="65" style="1" customWidth="1"/>
    <col min="55" max="55" width="38.77734375" style="1" customWidth="1"/>
    <col min="56" max="56" width="48.5546875" style="1" customWidth="1"/>
    <col min="57" max="57" width="60.109375" style="1" customWidth="1"/>
    <col min="58" max="58" width="39.6640625" style="1" customWidth="1"/>
    <col min="59" max="59" width="44.6640625" style="4" customWidth="1"/>
    <col min="60" max="60" width="46.44140625" style="4" customWidth="1"/>
    <col min="61" max="61" width="36.6640625" style="4" customWidth="1"/>
    <col min="62" max="63" width="44.6640625" style="4" customWidth="1"/>
    <col min="64" max="64" width="33.5546875" style="4" customWidth="1"/>
    <col min="65" max="66" width="44.6640625" style="4" customWidth="1"/>
    <col min="67" max="67" width="37.109375" style="4" customWidth="1"/>
    <col min="68" max="69" width="50.44140625" style="4" customWidth="1"/>
    <col min="70" max="70" width="36.6640625" style="4" customWidth="1"/>
    <col min="71" max="71" width="44.21875" style="4" customWidth="1"/>
    <col min="72" max="72" width="54" style="4" customWidth="1"/>
    <col min="73" max="73" width="37.109375" style="4" customWidth="1"/>
    <col min="74" max="75" width="51.77734375" style="4" customWidth="1"/>
    <col min="76" max="76" width="38" style="4" customWidth="1"/>
    <col min="77" max="77" width="51.77734375" style="4" customWidth="1"/>
    <col min="78" max="78" width="52.6640625" style="4" customWidth="1"/>
    <col min="79" max="79" width="33.5546875" style="4" customWidth="1"/>
    <col min="80" max="16384" width="9.109375" style="4"/>
  </cols>
  <sheetData>
    <row r="1" spans="1:79" ht="60.6" hidden="1" customHeight="1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8"/>
      <c r="BU1" s="8"/>
    </row>
    <row r="2" spans="1:79" ht="39" hidden="1" customHeight="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8"/>
      <c r="BU2" s="8"/>
    </row>
    <row r="3" spans="1:79" ht="51" hidden="1" customHeight="1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8"/>
      <c r="BU3" s="8"/>
    </row>
    <row r="4" spans="1:79" ht="43.8" hidden="1" customHeight="1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8"/>
      <c r="BU4" s="8"/>
    </row>
    <row r="5" spans="1:79" ht="55.8" hidden="1" customHeight="1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8"/>
      <c r="BU5" s="8"/>
    </row>
    <row r="6" spans="1:79" ht="60.6" customHeight="1">
      <c r="A6" s="62" t="s">
        <v>32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</row>
    <row r="7" spans="1:79" s="3" customFormat="1" ht="34.799999999999997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</row>
    <row r="8" spans="1:79" s="3" customFormat="1" ht="44.4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4"/>
      <c r="BW8" s="54"/>
      <c r="BX8" s="54"/>
      <c r="BY8" s="55"/>
      <c r="BZ8" s="55"/>
      <c r="CA8" s="55"/>
    </row>
    <row r="9" spans="1:79" s="3" customFormat="1" ht="34.799999999999997" customHeight="1">
      <c r="A9" s="62" t="s">
        <v>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</row>
    <row r="10" spans="1:79" s="3" customFormat="1" ht="47.4" customHeight="1">
      <c r="A10" s="62" t="s">
        <v>33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</row>
    <row r="11" spans="1:79" s="3" customFormat="1" ht="45" hidden="1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5"/>
      <c r="BZ11" s="55"/>
      <c r="CA11" s="55"/>
    </row>
    <row r="12" spans="1:79" s="3" customFormat="1" ht="51.6" customHeight="1">
      <c r="A12" s="63" t="s">
        <v>34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</row>
    <row r="13" spans="1:79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79" ht="15.6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79" ht="83.4" customHeight="1">
      <c r="A15" s="58" t="s">
        <v>39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7"/>
      <c r="BF15" s="7"/>
    </row>
    <row r="16" spans="1:79" ht="15.6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79" s="47" customFormat="1" ht="49.8" customHeight="1">
      <c r="A17" s="66" t="s">
        <v>2</v>
      </c>
      <c r="B17" s="64" t="s">
        <v>3</v>
      </c>
      <c r="C17" s="64"/>
      <c r="D17" s="64"/>
      <c r="E17" s="60" t="s">
        <v>1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</row>
    <row r="18" spans="1:79" s="47" customFormat="1" ht="409.2" customHeight="1">
      <c r="A18" s="66"/>
      <c r="B18" s="64"/>
      <c r="C18" s="64"/>
      <c r="D18" s="64"/>
      <c r="E18" s="57" t="s">
        <v>12</v>
      </c>
      <c r="F18" s="57"/>
      <c r="G18" s="57"/>
      <c r="H18" s="57" t="s">
        <v>20</v>
      </c>
      <c r="I18" s="57"/>
      <c r="J18" s="57"/>
      <c r="K18" s="57" t="s">
        <v>13</v>
      </c>
      <c r="L18" s="57"/>
      <c r="M18" s="57"/>
      <c r="N18" s="57" t="s">
        <v>21</v>
      </c>
      <c r="O18" s="57"/>
      <c r="P18" s="57"/>
      <c r="Q18" s="57" t="s">
        <v>15</v>
      </c>
      <c r="R18" s="57"/>
      <c r="S18" s="57"/>
      <c r="T18" s="57" t="s">
        <v>22</v>
      </c>
      <c r="U18" s="57"/>
      <c r="V18" s="57"/>
      <c r="W18" s="57" t="s">
        <v>16</v>
      </c>
      <c r="X18" s="57"/>
      <c r="Y18" s="57"/>
      <c r="Z18" s="57" t="s">
        <v>17</v>
      </c>
      <c r="AA18" s="57"/>
      <c r="AB18" s="57"/>
      <c r="AC18" s="57" t="s">
        <v>7</v>
      </c>
      <c r="AD18" s="57"/>
      <c r="AE18" s="57"/>
      <c r="AF18" s="59" t="s">
        <v>14</v>
      </c>
      <c r="AG18" s="59"/>
      <c r="AH18" s="59"/>
      <c r="AI18" s="59" t="s">
        <v>10</v>
      </c>
      <c r="AJ18" s="59"/>
      <c r="AK18" s="59"/>
      <c r="AL18" s="59" t="s">
        <v>9</v>
      </c>
      <c r="AM18" s="59"/>
      <c r="AN18" s="59"/>
      <c r="AO18" s="59" t="s">
        <v>11</v>
      </c>
      <c r="AP18" s="59"/>
      <c r="AQ18" s="59"/>
      <c r="AR18" s="59" t="s">
        <v>18</v>
      </c>
      <c r="AS18" s="59"/>
      <c r="AT18" s="59"/>
      <c r="AU18" s="59" t="s">
        <v>24</v>
      </c>
      <c r="AV18" s="59"/>
      <c r="AW18" s="59"/>
      <c r="AX18" s="59" t="s">
        <v>23</v>
      </c>
      <c r="AY18" s="59"/>
      <c r="AZ18" s="59"/>
      <c r="BA18" s="59" t="s">
        <v>26</v>
      </c>
      <c r="BB18" s="59"/>
      <c r="BC18" s="59"/>
      <c r="BD18" s="59" t="s">
        <v>19</v>
      </c>
      <c r="BE18" s="59"/>
      <c r="BF18" s="59"/>
      <c r="BG18" s="61" t="s">
        <v>25</v>
      </c>
      <c r="BH18" s="61"/>
      <c r="BI18" s="61"/>
      <c r="BJ18" s="61" t="s">
        <v>29</v>
      </c>
      <c r="BK18" s="61"/>
      <c r="BL18" s="61"/>
      <c r="BM18" s="61" t="s">
        <v>30</v>
      </c>
      <c r="BN18" s="61"/>
      <c r="BO18" s="61"/>
      <c r="BP18" s="61" t="s">
        <v>27</v>
      </c>
      <c r="BQ18" s="61"/>
      <c r="BR18" s="61"/>
      <c r="BS18" s="61" t="s">
        <v>28</v>
      </c>
      <c r="BT18" s="61"/>
      <c r="BU18" s="61"/>
      <c r="BV18" s="61" t="s">
        <v>31</v>
      </c>
      <c r="BW18" s="61"/>
      <c r="BX18" s="61"/>
      <c r="BY18" s="61" t="s">
        <v>38</v>
      </c>
      <c r="BZ18" s="61"/>
      <c r="CA18" s="61"/>
    </row>
    <row r="19" spans="1:79" s="47" customFormat="1" ht="138" customHeight="1">
      <c r="A19" s="66"/>
      <c r="B19" s="48" t="s">
        <v>35</v>
      </c>
      <c r="C19" s="48" t="s">
        <v>36</v>
      </c>
      <c r="D19" s="48" t="s">
        <v>37</v>
      </c>
      <c r="E19" s="48" t="s">
        <v>35</v>
      </c>
      <c r="F19" s="48" t="s">
        <v>36</v>
      </c>
      <c r="G19" s="48" t="s">
        <v>37</v>
      </c>
      <c r="H19" s="48" t="s">
        <v>35</v>
      </c>
      <c r="I19" s="48" t="s">
        <v>36</v>
      </c>
      <c r="J19" s="48" t="s">
        <v>37</v>
      </c>
      <c r="K19" s="48" t="s">
        <v>35</v>
      </c>
      <c r="L19" s="48" t="s">
        <v>36</v>
      </c>
      <c r="M19" s="48" t="s">
        <v>37</v>
      </c>
      <c r="N19" s="48" t="s">
        <v>35</v>
      </c>
      <c r="O19" s="48" t="s">
        <v>36</v>
      </c>
      <c r="P19" s="48" t="s">
        <v>37</v>
      </c>
      <c r="Q19" s="48" t="s">
        <v>35</v>
      </c>
      <c r="R19" s="48" t="s">
        <v>36</v>
      </c>
      <c r="S19" s="48" t="s">
        <v>37</v>
      </c>
      <c r="T19" s="48" t="s">
        <v>35</v>
      </c>
      <c r="U19" s="48" t="s">
        <v>36</v>
      </c>
      <c r="V19" s="48" t="s">
        <v>37</v>
      </c>
      <c r="W19" s="48" t="s">
        <v>35</v>
      </c>
      <c r="X19" s="48" t="s">
        <v>36</v>
      </c>
      <c r="Y19" s="48" t="s">
        <v>37</v>
      </c>
      <c r="Z19" s="48" t="s">
        <v>35</v>
      </c>
      <c r="AA19" s="48" t="s">
        <v>36</v>
      </c>
      <c r="AB19" s="48" t="s">
        <v>37</v>
      </c>
      <c r="AC19" s="48" t="s">
        <v>35</v>
      </c>
      <c r="AD19" s="48" t="s">
        <v>36</v>
      </c>
      <c r="AE19" s="48" t="s">
        <v>37</v>
      </c>
      <c r="AF19" s="48" t="s">
        <v>35</v>
      </c>
      <c r="AG19" s="48" t="s">
        <v>36</v>
      </c>
      <c r="AH19" s="48" t="s">
        <v>37</v>
      </c>
      <c r="AI19" s="48" t="s">
        <v>35</v>
      </c>
      <c r="AJ19" s="48" t="s">
        <v>36</v>
      </c>
      <c r="AK19" s="48" t="s">
        <v>37</v>
      </c>
      <c r="AL19" s="48" t="s">
        <v>35</v>
      </c>
      <c r="AM19" s="48" t="s">
        <v>36</v>
      </c>
      <c r="AN19" s="48" t="s">
        <v>37</v>
      </c>
      <c r="AO19" s="48" t="s">
        <v>35</v>
      </c>
      <c r="AP19" s="48" t="s">
        <v>36</v>
      </c>
      <c r="AQ19" s="48" t="s">
        <v>37</v>
      </c>
      <c r="AR19" s="48" t="s">
        <v>35</v>
      </c>
      <c r="AS19" s="48" t="s">
        <v>36</v>
      </c>
      <c r="AT19" s="48" t="s">
        <v>37</v>
      </c>
      <c r="AU19" s="48" t="s">
        <v>35</v>
      </c>
      <c r="AV19" s="48" t="s">
        <v>36</v>
      </c>
      <c r="AW19" s="48" t="s">
        <v>37</v>
      </c>
      <c r="AX19" s="48" t="s">
        <v>35</v>
      </c>
      <c r="AY19" s="48" t="s">
        <v>36</v>
      </c>
      <c r="AZ19" s="48" t="s">
        <v>37</v>
      </c>
      <c r="BA19" s="48" t="s">
        <v>35</v>
      </c>
      <c r="BB19" s="48" t="s">
        <v>36</v>
      </c>
      <c r="BC19" s="48" t="s">
        <v>37</v>
      </c>
      <c r="BD19" s="48" t="s">
        <v>35</v>
      </c>
      <c r="BE19" s="48" t="s">
        <v>36</v>
      </c>
      <c r="BF19" s="48" t="s">
        <v>37</v>
      </c>
      <c r="BG19" s="48" t="s">
        <v>35</v>
      </c>
      <c r="BH19" s="48" t="s">
        <v>36</v>
      </c>
      <c r="BI19" s="48" t="s">
        <v>37</v>
      </c>
      <c r="BJ19" s="48" t="s">
        <v>35</v>
      </c>
      <c r="BK19" s="48" t="s">
        <v>36</v>
      </c>
      <c r="BL19" s="48" t="s">
        <v>37</v>
      </c>
      <c r="BM19" s="48" t="s">
        <v>35</v>
      </c>
      <c r="BN19" s="48" t="s">
        <v>36</v>
      </c>
      <c r="BO19" s="48" t="s">
        <v>37</v>
      </c>
      <c r="BP19" s="48" t="s">
        <v>35</v>
      </c>
      <c r="BQ19" s="48" t="s">
        <v>36</v>
      </c>
      <c r="BR19" s="48" t="s">
        <v>37</v>
      </c>
      <c r="BS19" s="48" t="s">
        <v>35</v>
      </c>
      <c r="BT19" s="48" t="s">
        <v>36</v>
      </c>
      <c r="BU19" s="48" t="s">
        <v>37</v>
      </c>
      <c r="BV19" s="48" t="s">
        <v>35</v>
      </c>
      <c r="BW19" s="48" t="s">
        <v>36</v>
      </c>
      <c r="BX19" s="48" t="s">
        <v>37</v>
      </c>
      <c r="BY19" s="48" t="s">
        <v>35</v>
      </c>
      <c r="BZ19" s="48" t="s">
        <v>36</v>
      </c>
      <c r="CA19" s="48" t="s">
        <v>37</v>
      </c>
    </row>
    <row r="20" spans="1:79" s="71" customFormat="1" ht="41.4" customHeight="1">
      <c r="A20" s="68">
        <v>1</v>
      </c>
      <c r="B20" s="68">
        <v>2</v>
      </c>
      <c r="C20" s="68">
        <v>3</v>
      </c>
      <c r="D20" s="68">
        <v>4</v>
      </c>
      <c r="E20" s="69">
        <v>5</v>
      </c>
      <c r="F20" s="69">
        <v>6</v>
      </c>
      <c r="G20" s="69">
        <v>7</v>
      </c>
      <c r="H20" s="69">
        <v>8</v>
      </c>
      <c r="I20" s="69">
        <v>9</v>
      </c>
      <c r="J20" s="69">
        <v>10</v>
      </c>
      <c r="K20" s="69">
        <v>11</v>
      </c>
      <c r="L20" s="69">
        <v>12</v>
      </c>
      <c r="M20" s="69">
        <v>13</v>
      </c>
      <c r="N20" s="69">
        <v>14</v>
      </c>
      <c r="O20" s="69">
        <v>15</v>
      </c>
      <c r="P20" s="69">
        <v>16</v>
      </c>
      <c r="Q20" s="69">
        <v>17</v>
      </c>
      <c r="R20" s="69">
        <v>18</v>
      </c>
      <c r="S20" s="69">
        <v>19</v>
      </c>
      <c r="T20" s="69">
        <v>20</v>
      </c>
      <c r="U20" s="69">
        <v>21</v>
      </c>
      <c r="V20" s="69">
        <v>22</v>
      </c>
      <c r="W20" s="69">
        <v>23</v>
      </c>
      <c r="X20" s="69">
        <v>24</v>
      </c>
      <c r="Y20" s="69">
        <v>25</v>
      </c>
      <c r="Z20" s="69">
        <v>26</v>
      </c>
      <c r="AA20" s="69">
        <v>27</v>
      </c>
      <c r="AB20" s="69">
        <v>28</v>
      </c>
      <c r="AC20" s="69">
        <v>29</v>
      </c>
      <c r="AD20" s="69">
        <v>30</v>
      </c>
      <c r="AE20" s="69">
        <v>31</v>
      </c>
      <c r="AF20" s="69">
        <v>32</v>
      </c>
      <c r="AG20" s="69">
        <v>33</v>
      </c>
      <c r="AH20" s="69">
        <v>34</v>
      </c>
      <c r="AI20" s="69">
        <v>35</v>
      </c>
      <c r="AJ20" s="69">
        <v>36</v>
      </c>
      <c r="AK20" s="69">
        <v>37</v>
      </c>
      <c r="AL20" s="69">
        <v>38</v>
      </c>
      <c r="AM20" s="69">
        <v>39</v>
      </c>
      <c r="AN20" s="69">
        <v>40</v>
      </c>
      <c r="AO20" s="69">
        <v>41</v>
      </c>
      <c r="AP20" s="69">
        <v>42</v>
      </c>
      <c r="AQ20" s="69">
        <v>43</v>
      </c>
      <c r="AR20" s="69">
        <v>44</v>
      </c>
      <c r="AS20" s="69">
        <v>45</v>
      </c>
      <c r="AT20" s="69">
        <v>46</v>
      </c>
      <c r="AU20" s="69">
        <v>47</v>
      </c>
      <c r="AV20" s="69">
        <v>48</v>
      </c>
      <c r="AW20" s="69">
        <v>49</v>
      </c>
      <c r="AX20" s="69">
        <v>50</v>
      </c>
      <c r="AY20" s="69">
        <v>51</v>
      </c>
      <c r="AZ20" s="69">
        <v>52</v>
      </c>
      <c r="BA20" s="69">
        <v>53</v>
      </c>
      <c r="BB20" s="69">
        <v>54</v>
      </c>
      <c r="BC20" s="69">
        <v>55</v>
      </c>
      <c r="BD20" s="67">
        <v>56</v>
      </c>
      <c r="BE20" s="67">
        <v>57</v>
      </c>
      <c r="BF20" s="67">
        <v>58</v>
      </c>
      <c r="BG20" s="70">
        <v>59</v>
      </c>
      <c r="BH20" s="70">
        <v>60</v>
      </c>
      <c r="BI20" s="70">
        <v>61</v>
      </c>
      <c r="BJ20" s="70">
        <v>62</v>
      </c>
      <c r="BK20" s="70">
        <v>63</v>
      </c>
      <c r="BL20" s="70">
        <v>64</v>
      </c>
      <c r="BM20" s="70">
        <v>65</v>
      </c>
      <c r="BN20" s="70">
        <v>66</v>
      </c>
      <c r="BO20" s="70">
        <v>67</v>
      </c>
      <c r="BP20" s="70">
        <v>68</v>
      </c>
      <c r="BQ20" s="70">
        <v>69</v>
      </c>
      <c r="BR20" s="70">
        <v>70</v>
      </c>
      <c r="BS20" s="70">
        <v>71</v>
      </c>
      <c r="BT20" s="70">
        <v>72</v>
      </c>
      <c r="BU20" s="70">
        <v>73</v>
      </c>
      <c r="BV20" s="70">
        <v>74</v>
      </c>
      <c r="BW20" s="70">
        <v>75</v>
      </c>
      <c r="BX20" s="70">
        <v>76</v>
      </c>
      <c r="BY20" s="70">
        <v>80</v>
      </c>
      <c r="BZ20" s="70">
        <v>81</v>
      </c>
      <c r="CA20" s="70">
        <v>82</v>
      </c>
    </row>
    <row r="21" spans="1:79" s="5" customFormat="1" ht="164.4" customHeight="1">
      <c r="A21" s="10" t="s">
        <v>6</v>
      </c>
      <c r="B21" s="12">
        <f>E21+H21+K21+N21+Q21+T21+W21+Z21+AC21+AF21+AI21+AL21+AO21+AR21+AU21+AX21+BA21+BD21+BG21+BJ21+BM21+BP21+BS21+BV21+BY21</f>
        <v>1362096.4932899999</v>
      </c>
      <c r="C21" s="12">
        <f>L21+F21+I21+O21+R21+U21+X21+AA21+AD21+AG21+AJ21+AM21+AP21+AS21+AV21+AY21+BB21+BE21+BH21+BK21+BN21+BQ21+BT21+BW21+BZ21</f>
        <v>1264276.8773599998</v>
      </c>
      <c r="D21" s="34">
        <f>C21/B21%</f>
        <v>92.818451819538339</v>
      </c>
      <c r="E21" s="13"/>
      <c r="F21" s="13"/>
      <c r="G21" s="13"/>
      <c r="H21" s="13"/>
      <c r="I21" s="13"/>
      <c r="J21" s="13"/>
      <c r="K21" s="13">
        <v>3879.01</v>
      </c>
      <c r="L21" s="13">
        <v>3879.01</v>
      </c>
      <c r="M21" s="14">
        <f>L21/K21%</f>
        <v>100</v>
      </c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4">
        <v>256693.52481999999</v>
      </c>
      <c r="AA21" s="14">
        <v>249987.64947</v>
      </c>
      <c r="AB21" s="34">
        <f>AA21/Z21%</f>
        <v>97.387594659934521</v>
      </c>
      <c r="AC21" s="13">
        <v>42967</v>
      </c>
      <c r="AD21" s="14">
        <v>38242.435940000003</v>
      </c>
      <c r="AE21" s="34">
        <f>AD21/AC21%</f>
        <v>89.004203086089333</v>
      </c>
      <c r="AF21" s="13">
        <v>264492.69</v>
      </c>
      <c r="AG21" s="14">
        <v>263554.98664999998</v>
      </c>
      <c r="AH21" s="34">
        <f>AG21/AF21%</f>
        <v>99.645470976910545</v>
      </c>
      <c r="AI21" s="13"/>
      <c r="AJ21" s="13"/>
      <c r="AK21" s="13"/>
      <c r="AL21" s="13"/>
      <c r="AM21" s="13"/>
      <c r="AN21" s="13"/>
      <c r="AO21" s="13">
        <v>7541.9</v>
      </c>
      <c r="AP21" s="14">
        <v>7541.8695200000002</v>
      </c>
      <c r="AQ21" s="34">
        <f>AP21/AO21%</f>
        <v>99.999595857807719</v>
      </c>
      <c r="AR21" s="13">
        <v>11414</v>
      </c>
      <c r="AS21" s="14">
        <v>11413.21104</v>
      </c>
      <c r="AT21" s="39">
        <f>AS21/AR21%</f>
        <v>99.993087786928328</v>
      </c>
      <c r="AU21" s="14">
        <v>357996.60846999998</v>
      </c>
      <c r="AV21" s="14">
        <v>357996.60846999998</v>
      </c>
      <c r="AW21" s="34">
        <f>AV21/AU21%</f>
        <v>100</v>
      </c>
      <c r="AX21" s="13">
        <v>32537.08</v>
      </c>
      <c r="AY21" s="14">
        <v>32537.076420000001</v>
      </c>
      <c r="AZ21" s="34">
        <f>AY21/AX21%</f>
        <v>99.999988997168757</v>
      </c>
      <c r="BA21" s="15">
        <v>236560.07</v>
      </c>
      <c r="BB21" s="36">
        <v>151109.43500999999</v>
      </c>
      <c r="BC21" s="34">
        <f>BB21/BA21%</f>
        <v>63.877828160094808</v>
      </c>
      <c r="BD21" s="20">
        <v>57197.19</v>
      </c>
      <c r="BE21" s="38">
        <v>57197.17484</v>
      </c>
      <c r="BF21" s="34">
        <f>BE21/BD21%</f>
        <v>99.999973495201431</v>
      </c>
      <c r="BG21" s="16"/>
      <c r="BH21" s="16"/>
      <c r="BI21" s="16"/>
      <c r="BJ21" s="17">
        <v>352.25</v>
      </c>
      <c r="BK21" s="17">
        <v>352.25</v>
      </c>
      <c r="BL21" s="34">
        <f>BK21/BJ21%</f>
        <v>100</v>
      </c>
      <c r="BM21" s="16"/>
      <c r="BN21" s="16"/>
      <c r="BO21" s="16"/>
      <c r="BP21" s="18">
        <v>52880.43</v>
      </c>
      <c r="BQ21" s="18">
        <v>52880.43</v>
      </c>
      <c r="BR21" s="34">
        <f>BQ21/BP21%</f>
        <v>100</v>
      </c>
      <c r="BS21" s="16"/>
      <c r="BT21" s="16"/>
      <c r="BU21" s="16"/>
      <c r="BV21" s="17">
        <v>1280</v>
      </c>
      <c r="BW21" s="17">
        <v>1280</v>
      </c>
      <c r="BX21" s="34">
        <f>BW21/BV21%</f>
        <v>100</v>
      </c>
      <c r="BY21" s="13">
        <v>36304.74</v>
      </c>
      <c r="BZ21" s="52">
        <v>36304.74</v>
      </c>
      <c r="CA21" s="34">
        <f>BZ21/BY21%</f>
        <v>100</v>
      </c>
    </row>
    <row r="22" spans="1:79" s="5" customFormat="1" ht="144" customHeight="1">
      <c r="A22" s="10" t="s">
        <v>8</v>
      </c>
      <c r="B22" s="12">
        <f>E22+H22+K22+N22+Q22+T22+W22+Z22+AC22+AF22+AI22+AL22+AO22+AR22+AU22+AX22+BA22+BD22+BG22+BJ22+BM22+BP22+BS22+BV22+BY22</f>
        <v>188091.06323</v>
      </c>
      <c r="C22" s="12">
        <f>L22+F22+I22+O22+R22+U22+X22+AA22+AD22+AG22+AJ22+AM22+AP22+AS22+AV22+AY22+BB22+BE22+BH22+BK22+BN22+BQ22+BT22+BW22+BZ22</f>
        <v>172004.95361</v>
      </c>
      <c r="D22" s="34">
        <f>C22/B22%</f>
        <v>91.447701265673786</v>
      </c>
      <c r="E22" s="13"/>
      <c r="F22" s="13"/>
      <c r="G22" s="13"/>
      <c r="H22" s="13"/>
      <c r="I22" s="13"/>
      <c r="J22" s="19"/>
      <c r="K22" s="19"/>
      <c r="L22" s="19"/>
      <c r="M22" s="19"/>
      <c r="N22" s="19">
        <v>131100.6</v>
      </c>
      <c r="O22" s="14">
        <v>118293.61418</v>
      </c>
      <c r="P22" s="34">
        <f>O22/N22%</f>
        <v>90.231176806208353</v>
      </c>
      <c r="Q22" s="19">
        <v>10969.823</v>
      </c>
      <c r="R22" s="14">
        <v>8849.7240500000007</v>
      </c>
      <c r="S22" s="34">
        <f>R22/Q22%</f>
        <v>80.673353161669056</v>
      </c>
      <c r="T22" s="14">
        <v>3834.59157</v>
      </c>
      <c r="U22" s="14">
        <v>3834.59069</v>
      </c>
      <c r="V22" s="34">
        <f t="shared" ref="V22:V24" si="0">U22/T22%</f>
        <v>99.999977051010944</v>
      </c>
      <c r="W22" s="13">
        <v>2556</v>
      </c>
      <c r="X22" s="14">
        <v>2553.1260000000002</v>
      </c>
      <c r="Y22" s="34">
        <f t="shared" ref="Y22" si="1">X22/W22%</f>
        <v>99.887558685446024</v>
      </c>
      <c r="Z22" s="13"/>
      <c r="AA22" s="34"/>
      <c r="AB22" s="13"/>
      <c r="AC22" s="14"/>
      <c r="AD22" s="34"/>
      <c r="AE22" s="13"/>
      <c r="AF22" s="14"/>
      <c r="AG22" s="34"/>
      <c r="AH22" s="13"/>
      <c r="AI22" s="13">
        <v>9281</v>
      </c>
      <c r="AJ22" s="14">
        <v>9258.4748799999998</v>
      </c>
      <c r="AK22" s="34">
        <f>AJ22/AI22%</f>
        <v>99.757298566964764</v>
      </c>
      <c r="AL22" s="14">
        <v>19682.804660000002</v>
      </c>
      <c r="AM22" s="14">
        <v>19575.073909999999</v>
      </c>
      <c r="AN22" s="34">
        <f>AM22/AL22%</f>
        <v>99.45266565481424</v>
      </c>
      <c r="AO22" s="14"/>
      <c r="AP22" s="34"/>
      <c r="AQ22" s="13"/>
      <c r="AR22" s="14"/>
      <c r="AS22" s="39"/>
      <c r="AT22" s="13"/>
      <c r="AU22" s="13"/>
      <c r="AV22" s="34"/>
      <c r="AW22" s="13"/>
      <c r="AX22" s="14"/>
      <c r="AY22" s="13"/>
      <c r="AZ22" s="13"/>
      <c r="BA22" s="36"/>
      <c r="BB22" s="37"/>
      <c r="BC22" s="20"/>
      <c r="BD22" s="20"/>
      <c r="BE22" s="20"/>
      <c r="BF22" s="21"/>
      <c r="BG22" s="21">
        <v>416.14400000000001</v>
      </c>
      <c r="BH22" s="14">
        <v>416.13778000000002</v>
      </c>
      <c r="BI22" s="34">
        <f>BH22/BG22%</f>
        <v>99.99850532507979</v>
      </c>
      <c r="BJ22" s="21"/>
      <c r="BK22" s="21"/>
      <c r="BL22" s="49"/>
      <c r="BM22" s="22">
        <v>4256</v>
      </c>
      <c r="BN22" s="14">
        <v>4256</v>
      </c>
      <c r="BO22" s="34">
        <f>BN22/BM22%</f>
        <v>100</v>
      </c>
      <c r="BP22" s="16"/>
      <c r="BQ22" s="16"/>
      <c r="BR22" s="49"/>
      <c r="BS22" s="21">
        <v>5994.1</v>
      </c>
      <c r="BT22" s="14">
        <v>4968.2121200000001</v>
      </c>
      <c r="BU22" s="34">
        <f>BT22/BS22%</f>
        <v>82.885038954972387</v>
      </c>
      <c r="BV22" s="24"/>
      <c r="BW22" s="24"/>
      <c r="BX22" s="51"/>
      <c r="BY22" s="6"/>
      <c r="BZ22" s="6"/>
      <c r="CA22" s="40"/>
    </row>
    <row r="23" spans="1:79" s="5" customFormat="1" ht="265.8" customHeight="1">
      <c r="A23" s="11" t="s">
        <v>4</v>
      </c>
      <c r="B23" s="12">
        <f>E23+H23+K23+N23+Q23+T23+W23+Z23+AC23+AF23+AI23+AL23+AO23+AR23+AU23+AX23+BA23+BD23+BG23+BJ23+BM23+BP23+BS23+BV23+BY23</f>
        <v>10292.20875</v>
      </c>
      <c r="C23" s="12">
        <f>L23+F23+I23+O23+R23+U23+X23+AA23+AD23+AG23+AJ23+AM23+AP23+AS23+AV23+AY23+BB23+BE23+BH23+BK23+BN23+BQ23+BT23+BW23+BZ23</f>
        <v>10292.20875</v>
      </c>
      <c r="D23" s="34">
        <f>C23/B23%</f>
        <v>100</v>
      </c>
      <c r="E23" s="14">
        <v>292.20875000000001</v>
      </c>
      <c r="F23" s="14">
        <v>292.20875000000001</v>
      </c>
      <c r="G23" s="34">
        <f>F23/E23%</f>
        <v>100</v>
      </c>
      <c r="H23" s="34">
        <v>10000</v>
      </c>
      <c r="I23" s="34">
        <v>10000</v>
      </c>
      <c r="J23" s="34">
        <f>I23/H23%</f>
        <v>100</v>
      </c>
      <c r="K23" s="33"/>
      <c r="L23" s="33"/>
      <c r="M23" s="25"/>
      <c r="N23" s="25"/>
      <c r="O23" s="25"/>
      <c r="P23" s="41"/>
      <c r="Q23" s="26"/>
      <c r="R23" s="26"/>
      <c r="S23" s="42"/>
      <c r="T23" s="27"/>
      <c r="U23" s="27"/>
      <c r="V23" s="34"/>
      <c r="W23" s="13"/>
      <c r="X23" s="13"/>
      <c r="Y23" s="34"/>
      <c r="Z23" s="13"/>
      <c r="AA23" s="34"/>
      <c r="AB23" s="13"/>
      <c r="AC23" s="14"/>
      <c r="AD23" s="34"/>
      <c r="AE23" s="13"/>
      <c r="AF23" s="14"/>
      <c r="AG23" s="34"/>
      <c r="AH23" s="13"/>
      <c r="AI23" s="13"/>
      <c r="AJ23" s="13"/>
      <c r="AK23" s="34"/>
      <c r="AL23" s="14"/>
      <c r="AM23" s="14"/>
      <c r="AN23" s="34"/>
      <c r="AO23" s="14"/>
      <c r="AP23" s="34"/>
      <c r="AQ23" s="13"/>
      <c r="AR23" s="14"/>
      <c r="AS23" s="39"/>
      <c r="AT23" s="13"/>
      <c r="AU23" s="13"/>
      <c r="AV23" s="34"/>
      <c r="AW23" s="13"/>
      <c r="AX23" s="14"/>
      <c r="AY23" s="13"/>
      <c r="AZ23" s="13"/>
      <c r="BA23" s="36"/>
      <c r="BB23" s="37"/>
      <c r="BC23" s="20"/>
      <c r="BD23" s="20"/>
      <c r="BE23" s="20"/>
      <c r="BF23" s="23"/>
      <c r="BG23" s="23"/>
      <c r="BH23" s="23"/>
      <c r="BI23" s="23"/>
      <c r="BJ23" s="23"/>
      <c r="BK23" s="23"/>
      <c r="BL23" s="44"/>
      <c r="BM23" s="23"/>
      <c r="BN23" s="23"/>
      <c r="BO23" s="50"/>
      <c r="BP23" s="23"/>
      <c r="BQ23" s="23"/>
      <c r="BR23" s="44"/>
      <c r="BS23" s="23"/>
      <c r="BT23" s="23"/>
      <c r="BU23" s="44"/>
      <c r="BV23" s="24"/>
      <c r="BW23" s="24"/>
      <c r="BX23" s="51"/>
      <c r="BY23" s="6"/>
      <c r="BZ23" s="6"/>
      <c r="CA23" s="40"/>
    </row>
    <row r="24" spans="1:79" s="32" customFormat="1" ht="114" customHeight="1">
      <c r="A24" s="9" t="s">
        <v>0</v>
      </c>
      <c r="B24" s="12">
        <f>E24+H24+K24+N24+Q24+T24+W24+Z24+AC24+AF24+AI24+AL24+AO24+AR24+AU24+AX24+BA24+BD24+BG24+BJ24+BM24+BP24+BS24+BV24+BY24</f>
        <v>1560479.7652700003</v>
      </c>
      <c r="C24" s="12">
        <f>L24+F24+I24+O24+R24+U24+X24+AA24+AD24+AG24+AJ24+AM24+AP24+AS24+AV24+AY24+BB24+BE24+BH24+BK24+BN24+BQ24+BT24+BW24+BZ24</f>
        <v>1446574.0397199998</v>
      </c>
      <c r="D24" s="34">
        <f>C24/B24%</f>
        <v>92.700595798479185</v>
      </c>
      <c r="E24" s="28">
        <f t="shared" ref="E24:AP24" si="2">SUM(E21:E23)</f>
        <v>292.20875000000001</v>
      </c>
      <c r="F24" s="28">
        <f t="shared" si="2"/>
        <v>292.20875000000001</v>
      </c>
      <c r="G24" s="45">
        <f t="shared" si="2"/>
        <v>100</v>
      </c>
      <c r="H24" s="45">
        <f t="shared" si="2"/>
        <v>10000</v>
      </c>
      <c r="I24" s="45">
        <f t="shared" si="2"/>
        <v>10000</v>
      </c>
      <c r="J24" s="34">
        <f>I24/H24%</f>
        <v>100</v>
      </c>
      <c r="K24" s="30">
        <f>SUM(K21:K23)</f>
        <v>3879.01</v>
      </c>
      <c r="L24" s="29">
        <f t="shared" si="2"/>
        <v>3879.01</v>
      </c>
      <c r="M24" s="14">
        <f>L24/K24%</f>
        <v>100</v>
      </c>
      <c r="N24" s="30">
        <f>SUM(N21:N23)</f>
        <v>131100.6</v>
      </c>
      <c r="O24" s="29">
        <f t="shared" si="2"/>
        <v>118293.61418</v>
      </c>
      <c r="P24" s="34">
        <f>O24/N24%</f>
        <v>90.231176806208353</v>
      </c>
      <c r="Q24" s="30">
        <f t="shared" si="2"/>
        <v>10969.823</v>
      </c>
      <c r="R24" s="28">
        <f t="shared" si="2"/>
        <v>8849.7240500000007</v>
      </c>
      <c r="S24" s="34">
        <f>R24/Q24%</f>
        <v>80.673353161669056</v>
      </c>
      <c r="T24" s="28">
        <f t="shared" si="2"/>
        <v>3834.59157</v>
      </c>
      <c r="U24" s="28">
        <f t="shared" si="2"/>
        <v>3834.59069</v>
      </c>
      <c r="V24" s="34">
        <f t="shared" si="0"/>
        <v>99.999977051010944</v>
      </c>
      <c r="W24" s="29">
        <f t="shared" si="2"/>
        <v>2556</v>
      </c>
      <c r="X24" s="29">
        <f t="shared" si="2"/>
        <v>2553.1260000000002</v>
      </c>
      <c r="Y24" s="34">
        <f>X24/W24%</f>
        <v>99.887558685446024</v>
      </c>
      <c r="Z24" s="28">
        <f t="shared" si="2"/>
        <v>256693.52481999999</v>
      </c>
      <c r="AA24" s="29">
        <f t="shared" si="2"/>
        <v>249987.64947</v>
      </c>
      <c r="AB24" s="34">
        <f>AA24/Z24%</f>
        <v>97.387594659934521</v>
      </c>
      <c r="AC24" s="29">
        <f t="shared" si="2"/>
        <v>42967</v>
      </c>
      <c r="AD24" s="28">
        <f t="shared" si="2"/>
        <v>38242.435940000003</v>
      </c>
      <c r="AE24" s="34">
        <f>AD24/AC24%</f>
        <v>89.004203086089333</v>
      </c>
      <c r="AF24" s="29">
        <f t="shared" si="2"/>
        <v>264492.69</v>
      </c>
      <c r="AG24" s="28">
        <f t="shared" si="2"/>
        <v>263554.98664999998</v>
      </c>
      <c r="AH24" s="34">
        <f>AG24/AF24%</f>
        <v>99.645470976910545</v>
      </c>
      <c r="AI24" s="29">
        <f t="shared" si="2"/>
        <v>9281</v>
      </c>
      <c r="AJ24" s="28">
        <f t="shared" si="2"/>
        <v>9258.4748799999998</v>
      </c>
      <c r="AK24" s="34">
        <f>AJ24/AI24%</f>
        <v>99.757298566964764</v>
      </c>
      <c r="AL24" s="28">
        <f t="shared" si="2"/>
        <v>19682.804660000002</v>
      </c>
      <c r="AM24" s="29">
        <f t="shared" si="2"/>
        <v>19575.073909999999</v>
      </c>
      <c r="AN24" s="34">
        <f>AM24/AL24%</f>
        <v>99.45266565481424</v>
      </c>
      <c r="AO24" s="29">
        <f t="shared" si="2"/>
        <v>7541.9</v>
      </c>
      <c r="AP24" s="28">
        <f t="shared" si="2"/>
        <v>7541.8695200000002</v>
      </c>
      <c r="AQ24" s="34">
        <f>AP24/AO24%</f>
        <v>99.999595857807719</v>
      </c>
      <c r="AR24" s="29">
        <f t="shared" ref="AR24:BW24" si="3">SUM(AR21:AR23)</f>
        <v>11414</v>
      </c>
      <c r="AS24" s="28">
        <f t="shared" si="3"/>
        <v>11413.21104</v>
      </c>
      <c r="AT24" s="39">
        <f>AS24/AR24%</f>
        <v>99.993087786928328</v>
      </c>
      <c r="AU24" s="28">
        <f t="shared" si="3"/>
        <v>357996.60846999998</v>
      </c>
      <c r="AV24" s="28">
        <f t="shared" si="3"/>
        <v>357996.60846999998</v>
      </c>
      <c r="AW24" s="34">
        <f>AV24/AU24%</f>
        <v>100</v>
      </c>
      <c r="AX24" s="29">
        <f t="shared" si="3"/>
        <v>32537.08</v>
      </c>
      <c r="AY24" s="28">
        <f t="shared" si="3"/>
        <v>32537.076420000001</v>
      </c>
      <c r="AZ24" s="34">
        <f>AY24/AX24%</f>
        <v>99.999988997168757</v>
      </c>
      <c r="BA24" s="29">
        <f t="shared" si="3"/>
        <v>236560.07</v>
      </c>
      <c r="BB24" s="28">
        <f t="shared" si="3"/>
        <v>151109.43500999999</v>
      </c>
      <c r="BC24" s="34">
        <f>BB24/BA24%</f>
        <v>63.877828160094808</v>
      </c>
      <c r="BD24" s="29">
        <f t="shared" si="3"/>
        <v>57197.19</v>
      </c>
      <c r="BE24" s="28">
        <f t="shared" si="3"/>
        <v>57197.17484</v>
      </c>
      <c r="BF24" s="34">
        <f>BE24/BD24%</f>
        <v>99.999973495201431</v>
      </c>
      <c r="BG24" s="31">
        <f t="shared" si="3"/>
        <v>416.14400000000001</v>
      </c>
      <c r="BH24" s="43">
        <f t="shared" si="3"/>
        <v>416.13778000000002</v>
      </c>
      <c r="BI24" s="34">
        <f>BH24/BG24%</f>
        <v>99.99850532507979</v>
      </c>
      <c r="BJ24" s="31">
        <f t="shared" si="3"/>
        <v>352.25</v>
      </c>
      <c r="BK24" s="29">
        <f t="shared" si="3"/>
        <v>352.25</v>
      </c>
      <c r="BL24" s="34">
        <f>BK24/BJ24%</f>
        <v>100</v>
      </c>
      <c r="BM24" s="31">
        <f t="shared" si="3"/>
        <v>4256</v>
      </c>
      <c r="BN24" s="29">
        <f t="shared" si="3"/>
        <v>4256</v>
      </c>
      <c r="BO24" s="34">
        <f>BN24/BM24%</f>
        <v>100</v>
      </c>
      <c r="BP24" s="31">
        <f t="shared" si="3"/>
        <v>52880.43</v>
      </c>
      <c r="BQ24" s="29">
        <f t="shared" si="3"/>
        <v>52880.43</v>
      </c>
      <c r="BR24" s="34">
        <f>BQ24/BP24%</f>
        <v>100</v>
      </c>
      <c r="BS24" s="31">
        <f t="shared" si="3"/>
        <v>5994.1</v>
      </c>
      <c r="BT24" s="43">
        <f t="shared" si="3"/>
        <v>4968.2121200000001</v>
      </c>
      <c r="BU24" s="34">
        <f>BT24/BS24%</f>
        <v>82.885038954972387</v>
      </c>
      <c r="BV24" s="31">
        <f t="shared" si="3"/>
        <v>1280</v>
      </c>
      <c r="BW24" s="29">
        <f t="shared" si="3"/>
        <v>1280</v>
      </c>
      <c r="BX24" s="34">
        <f>BW24/BV24%</f>
        <v>100</v>
      </c>
      <c r="BY24" s="31">
        <f t="shared" ref="BY24:BZ24" si="4">SUM(BY21:BY23)</f>
        <v>36304.74</v>
      </c>
      <c r="BZ24" s="29">
        <f t="shared" si="4"/>
        <v>36304.74</v>
      </c>
      <c r="CA24" s="34">
        <f>BZ24/BY24%</f>
        <v>100</v>
      </c>
    </row>
    <row r="25" spans="1:79">
      <c r="AE25" s="35"/>
      <c r="BC25" s="4"/>
      <c r="BD25" s="4"/>
      <c r="BE25" s="4"/>
      <c r="BF25" s="4"/>
    </row>
    <row r="26" spans="1:79">
      <c r="AE26" s="35"/>
      <c r="BC26" s="4"/>
      <c r="BD26" s="4"/>
      <c r="BE26" s="4"/>
      <c r="BF26" s="4"/>
    </row>
  </sheetData>
  <mergeCells count="38">
    <mergeCell ref="AC18:AE18"/>
    <mergeCell ref="A1:BS1"/>
    <mergeCell ref="A2:BS2"/>
    <mergeCell ref="A3:BS3"/>
    <mergeCell ref="A4:BS4"/>
    <mergeCell ref="A5:BS5"/>
    <mergeCell ref="A6:CA7"/>
    <mergeCell ref="A9:CA9"/>
    <mergeCell ref="A10:CA10"/>
    <mergeCell ref="A12:CA12"/>
    <mergeCell ref="BV18:BX18"/>
    <mergeCell ref="BG18:BI18"/>
    <mergeCell ref="BJ18:BL18"/>
    <mergeCell ref="BM18:BO18"/>
    <mergeCell ref="BP18:BR18"/>
    <mergeCell ref="BS18:BU18"/>
    <mergeCell ref="N18:P18"/>
    <mergeCell ref="Q18:S18"/>
    <mergeCell ref="T18:V18"/>
    <mergeCell ref="AI18:AK18"/>
    <mergeCell ref="AL18:AN18"/>
    <mergeCell ref="AO18:AQ18"/>
    <mergeCell ref="W18:Y18"/>
    <mergeCell ref="A15:K15"/>
    <mergeCell ref="AX18:AZ18"/>
    <mergeCell ref="E17:CA17"/>
    <mergeCell ref="BY18:CA18"/>
    <mergeCell ref="AR18:AT18"/>
    <mergeCell ref="AU18:AW18"/>
    <mergeCell ref="BA18:BC18"/>
    <mergeCell ref="BD18:BF18"/>
    <mergeCell ref="B17:D18"/>
    <mergeCell ref="Z18:AB18"/>
    <mergeCell ref="H18:J18"/>
    <mergeCell ref="E18:G18"/>
    <mergeCell ref="K18:M18"/>
    <mergeCell ref="A17:A19"/>
    <mergeCell ref="AF18:AH18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15" fitToWidth="2" orientation="landscape" r:id="rId1"/>
  <headerFooter alignWithMargins="0"/>
  <colBreaks count="4" manualBreakCount="4">
    <brk id="16" min="5" max="26" man="1"/>
    <brk id="31" min="5" max="26" man="1"/>
    <brk id="46" min="5" max="26" man="1"/>
    <brk id="61" min="5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2025-03-18T07:53:45Z</cp:lastPrinted>
  <dcterms:created xsi:type="dcterms:W3CDTF">2007-11-19T13:09:23Z</dcterms:created>
  <dcterms:modified xsi:type="dcterms:W3CDTF">2025-03-18T08:17:39Z</dcterms:modified>
</cp:coreProperties>
</file>