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640" activeTab="0"/>
  </bookViews>
  <sheets>
    <sheet name="2015-2016" sheetId="1" r:id="rId1"/>
  </sheets>
  <definedNames>
    <definedName name="_xlnm.Print_Titles" localSheetId="0">'2015-2016'!$8:$8</definedName>
    <definedName name="_xlnm.Print_Area" localSheetId="0">'2015-2016'!$A$1:$F$370</definedName>
  </definedNames>
  <calcPr fullCalcOnLoad="1"/>
</workbook>
</file>

<file path=xl/sharedStrings.xml><?xml version="1.0" encoding="utf-8"?>
<sst xmlns="http://schemas.openxmlformats.org/spreadsheetml/2006/main" count="928" uniqueCount="355">
  <si>
    <t>03 2 6068</t>
  </si>
  <si>
    <t>02 3 0082</t>
  </si>
  <si>
    <t>Проведение мероприятий для детей и молодежи</t>
  </si>
  <si>
    <t>02 2 0011</t>
  </si>
  <si>
    <t>02 2 0012</t>
  </si>
  <si>
    <t>Физкультурно-оздоровительная работа и спортивные мероприятия</t>
  </si>
  <si>
    <t>02 3 0097</t>
  </si>
  <si>
    <t>Расходы на страхование жизни и здоровья членов сборных команд района</t>
  </si>
  <si>
    <t>02 3 0197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</si>
  <si>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</si>
  <si>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02 4 0000</t>
  </si>
  <si>
    <t>02 4 0204</t>
  </si>
  <si>
    <t>02 4 0452</t>
  </si>
  <si>
    <t>Расходы на обеспечение деятельности (оказание услуг) муниципальных общеобразовательных организаций</t>
  </si>
  <si>
    <t>Расходы на обеспечение деятельности (оказание услуг) муниципальных дошкольных образовательных организаций</t>
  </si>
  <si>
    <t>03 1 0059</t>
  </si>
  <si>
    <t>Итого по муниципальным  программам Талдомского муниципального района</t>
  </si>
  <si>
    <t>Руководство и управление в сфере установленных функций органов местного самоуправления</t>
  </si>
  <si>
    <t xml:space="preserve">Наименования </t>
  </si>
  <si>
    <t>ЦСР</t>
  </si>
  <si>
    <t>ВР</t>
  </si>
  <si>
    <t>в том числе:</t>
  </si>
  <si>
    <t>02 0 0000</t>
  </si>
  <si>
    <t>02 1 0000</t>
  </si>
  <si>
    <t>03 0 0000</t>
  </si>
  <si>
    <t>03 1 0000</t>
  </si>
  <si>
    <t>03 2 0000</t>
  </si>
  <si>
    <t>03 3 0000</t>
  </si>
  <si>
    <t>03 4 0000</t>
  </si>
  <si>
    <t>06 0 0000</t>
  </si>
  <si>
    <t>06 3 0000</t>
  </si>
  <si>
    <t>07 0 0000</t>
  </si>
  <si>
    <t>08 0 0000</t>
  </si>
  <si>
    <t>08 1 0000</t>
  </si>
  <si>
    <t>08 2 0000</t>
  </si>
  <si>
    <t>09 0 0000</t>
  </si>
  <si>
    <t>11 0 0000</t>
  </si>
  <si>
    <t>12 0 0000</t>
  </si>
  <si>
    <t>12 2 0000</t>
  </si>
  <si>
    <t>13 0 0000</t>
  </si>
  <si>
    <t>13 1 0000</t>
  </si>
  <si>
    <t>14 0 0000</t>
  </si>
  <si>
    <t>15 0 0000</t>
  </si>
  <si>
    <t>Иные бюджетные ассигнования</t>
  </si>
  <si>
    <t>800</t>
  </si>
  <si>
    <t>200</t>
  </si>
  <si>
    <t>240</t>
  </si>
  <si>
    <t>Улучшение жилищных условий граждан Российской Федерации, проживающих в сельской местности</t>
  </si>
  <si>
    <t>Обеспечение жильем молодых семей и молодых специалистов, проживающих и работающих в сельской местности</t>
  </si>
  <si>
    <t xml:space="preserve">Обеспечение деятельности учреждений культуры 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</si>
  <si>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</si>
  <si>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</si>
  <si>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сфере культуры и кинематографии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</si>
  <si>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</si>
  <si>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</si>
  <si>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</si>
  <si>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610</t>
  </si>
  <si>
    <t xml:space="preserve">Обеспечение деятельности музеев и постоянных выставок </t>
  </si>
  <si>
    <t xml:space="preserve">Обеспечение деятельности библиотек </t>
  </si>
  <si>
    <t xml:space="preserve">Комплектование книжных фондов муниципальных  библиотек </t>
  </si>
  <si>
    <t>Обеспечение деятельности органов муниципального образования в сфере культуры</t>
  </si>
  <si>
    <t>08 1 0110</t>
  </si>
  <si>
    <t>Резервный фонд администрации Талдомского муниципального района на предупреждение и ликвидацию чрезвычайных ситуаций и последствий стихийных бедствий</t>
  </si>
  <si>
    <t>Софинансирование из местного бюджета на финансирование и (или) возмещение расходов, связанных с предупреждением и ликвидацией чрезвычайных ситуаций на территории района, вызванных природными пожарами</t>
  </si>
  <si>
    <t>09 1 0000</t>
  </si>
  <si>
    <t>09 1 0795</t>
  </si>
  <si>
    <t xml:space="preserve">Реализация мер по уменьшению процентных ставок заимствований  и увеличению срочности заимствований </t>
  </si>
  <si>
    <t>12 2 0002</t>
  </si>
  <si>
    <t>730</t>
  </si>
  <si>
    <t>Выполнение кадастровых работ по оформлению объектов недвижимости, находящихся в муниципальной собственности</t>
  </si>
  <si>
    <t>12 3 1006</t>
  </si>
  <si>
    <t>12 3 1004</t>
  </si>
  <si>
    <t>12 3 1003</t>
  </si>
  <si>
    <t>Обеспечение земельными участками многодетных семей</t>
  </si>
  <si>
    <t>12 3 1007</t>
  </si>
  <si>
    <t>99 0 0060</t>
  </si>
  <si>
    <t>03 1 6214</t>
  </si>
  <si>
    <t>630</t>
  </si>
  <si>
    <t>12 3 0000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</si>
  <si>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</si>
  <si>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08 6 6023</t>
  </si>
  <si>
    <t>340</t>
  </si>
  <si>
    <t>Реконструкция, капитальный ремонт дошкольных образовательных организаций и приобретение оборудования</t>
  </si>
  <si>
    <t>Реконструкция, капитальный ремонт  общеобразовательных  организаций и приобретение оборудования</t>
  </si>
  <si>
    <t>Внедрение современных технологий в общеобразовательных организациях</t>
  </si>
  <si>
    <t>03 2 1703</t>
  </si>
  <si>
    <t>03 2 1704</t>
  </si>
  <si>
    <t>03 2 1705</t>
  </si>
  <si>
    <t>Расходы на обеспечение деятельности (оказание услуг) организаций дополнительного образования</t>
  </si>
  <si>
    <t xml:space="preserve">Подпрограмма "Создание условий для реализации полномочий Комитета по образованию"                                     </t>
  </si>
  <si>
    <t>Подпрограмма "Создание условий для реализации полномочий Комитета по культуре, физической культуре, спорту, туризму и работе с молодежью"</t>
  </si>
  <si>
    <t>03 4 0204</t>
  </si>
  <si>
    <t>03 4 0452</t>
  </si>
  <si>
    <t>03 2 1706</t>
  </si>
  <si>
    <t>Меры по материальному содержанию детей-сирот и детей, оставшихся без попечения родителей</t>
  </si>
  <si>
    <t>03 3 1059</t>
  </si>
  <si>
    <t xml:space="preserve">Осуществление мероприятий по охране и воспроизводству объектов животного мира на территории муниципального района </t>
  </si>
  <si>
    <t xml:space="preserve">Осуществление мероприятий по захоронению отходов производства и потребления на территории муниципального района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</si>
  <si>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</si>
  <si>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</si>
  <si>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120</t>
  </si>
  <si>
    <t>Подпрограмма "Пассажирский транспорт общего пользования"</t>
  </si>
  <si>
    <t>Подпрограмма  "Дошкольное образование"</t>
  </si>
  <si>
    <t xml:space="preserve">Мероприятия в сфере образования </t>
  </si>
  <si>
    <t>03 1 6211</t>
  </si>
  <si>
    <t>Подпрограмма  "Общее образование"</t>
  </si>
  <si>
    <t>03 2 0059</t>
  </si>
  <si>
    <t>03 2 1700</t>
  </si>
  <si>
    <t>03 2 6220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</si>
  <si>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</si>
  <si>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03 2 6222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</si>
  <si>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</si>
  <si>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03 2 6223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</si>
  <si>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</si>
  <si>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03 2 6224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</si>
  <si>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</si>
  <si>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03 2 6225</t>
  </si>
  <si>
    <t xml:space="preserve">Подпрограмма "Дополнительное образование, воспитание и психолого-социальное сопровождение детей "             </t>
  </si>
  <si>
    <t>02 2 0000</t>
  </si>
  <si>
    <t>02 3 0000</t>
  </si>
  <si>
    <t>Прочая закупка товаров, работ и услуг для обеспечения государственных (муниципальных) нужд</t>
  </si>
  <si>
    <t>Обеспечение деятельности  учреждений физической культуры и спорта</t>
  </si>
  <si>
    <t>Обслуживание государственного (муниципального) долга</t>
  </si>
  <si>
    <t>700</t>
  </si>
  <si>
    <t>Оценка имущества</t>
  </si>
  <si>
    <t>Проведение мероприятий по профилактике терроризма</t>
  </si>
  <si>
    <t>100</t>
  </si>
  <si>
    <t>110</t>
  </si>
  <si>
    <t>Субсидии на реализацию подпрограммы "Обеспечение жильем молодых семей"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</si>
  <si>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</si>
  <si>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09 3 6082</t>
  </si>
  <si>
    <t>Субсидии бюджетам муниципальных образований Московской области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 Московской области, вызванных природными пожарами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</si>
  <si>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</si>
  <si>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13 1 0001</t>
  </si>
  <si>
    <t>320</t>
  </si>
  <si>
    <t>Глава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</si>
  <si>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</si>
  <si>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Председатель представительного органа муниципального образования</t>
  </si>
  <si>
    <t>Взносы муниципального образования в общественные организации, фонды, ассоциации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</si>
  <si>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</si>
  <si>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Б 6069</t>
  </si>
  <si>
    <t>Организация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</si>
  <si>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</si>
  <si>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04 1 6140</t>
  </si>
  <si>
    <t>04 1 6141</t>
  </si>
  <si>
    <t>Обеспечение предоставления гражданам субсидий на оплату жилого помещения и коммунальных услуг</t>
  </si>
  <si>
    <t>04 1 6142</t>
  </si>
  <si>
    <t>500,0</t>
  </si>
  <si>
    <t>Создание условий для снижения риска и смягчения последствий  чрезвычайных ситуаций  природного и техногенного характера на территории Талдомского муниципального района</t>
  </si>
  <si>
    <t>200,0</t>
  </si>
  <si>
    <t>1000,0</t>
  </si>
  <si>
    <t>08 2 1000</t>
  </si>
  <si>
    <t>08 2 1180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</si>
  <si>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</si>
  <si>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11 4 6110</t>
  </si>
  <si>
    <t>Частичная компенсация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</si>
  <si>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810</t>
  </si>
  <si>
    <t>Информационное, нормативно-правовое, кадровое и методическое обеспечение программы</t>
  </si>
  <si>
    <t>Софинансирование из местного бюджета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района</t>
  </si>
  <si>
    <t>09 3 0000</t>
  </si>
  <si>
    <t>99 0 0063</t>
  </si>
  <si>
    <t>Организация отдыха, оздоровления, занятости детей муниципального района</t>
  </si>
  <si>
    <t>Организация и осуществление мероприятий по работе с детьми в муниципальных общеобразовательных организациях</t>
  </si>
  <si>
    <t>03 3 1000</t>
  </si>
  <si>
    <t xml:space="preserve">03 3 1100  </t>
  </si>
  <si>
    <t>03 3 1159</t>
  </si>
  <si>
    <t>99 0 0064</t>
  </si>
  <si>
    <t>02 1 1200</t>
  </si>
  <si>
    <t>02 1 0159</t>
  </si>
  <si>
    <t>02 1 0259</t>
  </si>
  <si>
    <t>02 1 0359</t>
  </si>
  <si>
    <t>02 1 1201</t>
  </si>
  <si>
    <t>02 1 0340</t>
  </si>
  <si>
    <t>400,0</t>
  </si>
  <si>
    <t>310</t>
  </si>
  <si>
    <t>02 1 2030</t>
  </si>
  <si>
    <t>03 1 2030</t>
  </si>
  <si>
    <t>03 2 2030</t>
  </si>
  <si>
    <t>03 3 2030</t>
  </si>
  <si>
    <t>к решению Совета депутатов Талдомского муниципального района</t>
  </si>
  <si>
    <t>02 2 0010</t>
  </si>
  <si>
    <t>06 3 0099</t>
  </si>
  <si>
    <t>06 3 0199</t>
  </si>
  <si>
    <t>08 2 1705</t>
  </si>
  <si>
    <t>02 1 0009</t>
  </si>
  <si>
    <t xml:space="preserve">Непрограммные расходы бюджета Талдомского муниципального района </t>
  </si>
  <si>
    <t>99 0 0000</t>
  </si>
  <si>
    <t>Реконструкция, капитальный ремонт учреждений культуры и приобретение оборудования</t>
  </si>
  <si>
    <t>Подпрограмма "Безопасность дорожного движения"</t>
  </si>
  <si>
    <t>14 3 0000</t>
  </si>
  <si>
    <t xml:space="preserve">Повышение эффективности оказания экстренной медицинской помощи </t>
  </si>
  <si>
    <t>13 1 0002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</si>
  <si>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</si>
  <si>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</si>
  <si>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</si>
  <si>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</si>
  <si>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>стипендии</t>
  </si>
  <si>
    <t>уплата налогов, сборов и иных платежей</t>
  </si>
  <si>
    <t>расходы на выплаты персоналу казенных учреждений</t>
  </si>
  <si>
    <t>публичные нормативные социальные выплаты  гражданам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</si>
  <si>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</si>
  <si>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</si>
  <si>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Организация праздничных, культурно-массовых и иных мероприятий областного и муниципального значения в сфере образования</t>
  </si>
  <si>
    <t>Реконструкция, капитальный ремонт    организаций дополнительного образования и приобретение оборудования</t>
  </si>
  <si>
    <t>Обеспечение деятельности органов муниципального образования в сфере образования</t>
  </si>
  <si>
    <t>субсидии некоммерческим организациям (за исключением государственных (муниципальных) учреждений)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</si>
  <si>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</si>
  <si>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</si>
  <si>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</t>
  </si>
  <si>
    <t>Реализация государственных функций по мобилизационной подготовке экономики</t>
  </si>
  <si>
    <t>публичные нормативные социальные выплаты гражданам</t>
  </si>
  <si>
    <t>Муниципальная программа "Культура и спорт Талдомского муниципального района на 2014-2018 годы"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</si>
  <si>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</si>
  <si>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 xml:space="preserve">Создание инфраструктуры экстренных оперативных и единых дежурных диспетчерских служб в Талдомском муниципальном районе </t>
  </si>
  <si>
    <t>Организация подписки на региональные и муниципальные СМИ для пожилых, малообеспеченных жителей района</t>
  </si>
  <si>
    <t>1) укрепление социальной ответственности, профессиональное самоопределение, трудовая и социальная адаптация молодежи</t>
  </si>
  <si>
    <t>2) 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</si>
  <si>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</si>
  <si>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Муниципальная программа  "Развитие образования Талдомского муниципального района на 2014-2018 годы"</t>
  </si>
  <si>
    <t xml:space="preserve"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</t>
  </si>
  <si>
    <t>Развитие и создание условий образовательным организациям, реализующим различные виды дополнительных образовательных программ</t>
  </si>
  <si>
    <t>Организация и проведение аукцонов (конкурсов) по продаже имущества</t>
  </si>
  <si>
    <t>Муниципальная программа "Информационная и внутренняя политика Талдомского муниципального района на 2014-2018 годы"</t>
  </si>
  <si>
    <t>Расходы на организацию транспортного обслуживания населения автомобильным транспортом в соответствии с государственными  (муниципальными) контрактами и договорами на оказание услуг по перевозке пассажиров</t>
  </si>
  <si>
    <t>ВСЕГО РАСХОДОВ</t>
  </si>
  <si>
    <t>Муниципальная программа  "Сельское хозяйство Талдомского муниципального района на 2014- 2020 годы"</t>
  </si>
  <si>
    <t>Подпрограмма "Развитие  сельского хозяйства Талдомского муниципального района на 2014-2020 годы"</t>
  </si>
  <si>
    <t>Государственная программа Московской области "Социальная защита населения Московской области"</t>
  </si>
  <si>
    <t>04 0 0000</t>
  </si>
  <si>
    <t>09 8 0000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</si>
  <si>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</si>
  <si>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09 8 5135</t>
  </si>
  <si>
    <t>Государственная программа Московской области "Предпринимательство Подмосковья"</t>
  </si>
  <si>
    <t>Государственная программа Московской области "Культура Подмосковья"</t>
  </si>
  <si>
    <t xml:space="preserve">                                                                      "О бюджете Талдомского муниципального района на 2015 год и на </t>
  </si>
  <si>
    <t>659,0</t>
  </si>
  <si>
    <t>293,0</t>
  </si>
  <si>
    <t>14626,0</t>
  </si>
  <si>
    <t>680,0</t>
  </si>
  <si>
    <t>1100,0</t>
  </si>
  <si>
    <t>470,0</t>
  </si>
  <si>
    <t>790,0</t>
  </si>
  <si>
    <t>2703,0</t>
  </si>
  <si>
    <t>1019,0</t>
  </si>
  <si>
    <t>Муниципальная  программа "Предпринимательство Талдомского муниципального района"</t>
  </si>
  <si>
    <t>Подпрограмма "Развитие предпринимательства в Талдомском муниципальном районе на 2014-2018 годы"</t>
  </si>
  <si>
    <t>11 1 0000</t>
  </si>
  <si>
    <t>Подпрограмма "Развитие потребительского рынка и услуг в Талдомском муниципальном районе на 2015-2018 годы"</t>
  </si>
  <si>
    <t>11 2 0000</t>
  </si>
  <si>
    <t>11 2 0303</t>
  </si>
  <si>
    <t>11 1 0195</t>
  </si>
  <si>
    <t>11 1 0295</t>
  </si>
  <si>
    <t>11 1 0595</t>
  </si>
  <si>
    <t>Подпрограмма "Культура Талдомского края"</t>
  </si>
  <si>
    <t>Подпрограмма "Развитие физической культуры и спорта, формирование здорового образа жизни в Талдомском муниципальном районе"</t>
  </si>
  <si>
    <t>08 6 0000</t>
  </si>
  <si>
    <t>Обеспечивающая подпрограмма государственной программы Московской области "Безопасность Подмосковья"</t>
  </si>
  <si>
    <t>Муниципальная программа Талдомского муниципального  района "Жилище"</t>
  </si>
  <si>
    <t>Подпрограмма "Обеспечение жильем ветеранов, инвалидов и семей, имеющих детей-инвалидов" государственной программы Московской области "Жилище"</t>
  </si>
  <si>
    <t>Подпрограмма  "Обеспечение жильем детей-сирот и детей, оставшихся без попечения родителей, а также лиц из их числа" государственной программы Московской области "Жилище"</t>
  </si>
  <si>
    <t xml:space="preserve">Подпрограмма "Развитие имущественного комплекса Талдомского муниципального района на 2014-2018 годы" </t>
  </si>
  <si>
    <t>Подпрограмма "Развитие муниципальной службы"</t>
  </si>
  <si>
    <t>12 5 0000</t>
  </si>
  <si>
    <t xml:space="preserve">12 5 0104 </t>
  </si>
  <si>
    <t xml:space="preserve">12 8 0000 </t>
  </si>
  <si>
    <t xml:space="preserve">Подпрограмма "Обеспечивающая подпрограмма" </t>
  </si>
  <si>
    <t>12 8 0200</t>
  </si>
  <si>
    <t xml:space="preserve">12 8 0204 </t>
  </si>
  <si>
    <t>Расходы на обеспечение деятельности (оказание услуг) муниципальных учреждений</t>
  </si>
  <si>
    <t>12 8 0059</t>
  </si>
  <si>
    <t>12 8 0062</t>
  </si>
  <si>
    <t>Обеспечение деятельности органов местного самоуправления Талдомского муниципального района</t>
  </si>
  <si>
    <t>14 2 0000</t>
  </si>
  <si>
    <t>15 1 0000</t>
  </si>
  <si>
    <t>15 1 0351</t>
  </si>
  <si>
    <t xml:space="preserve">Содержание мест захоронения в сельских поселениях Талдомского муниципального района </t>
  </si>
  <si>
    <t>11 2 0604</t>
  </si>
  <si>
    <t>3343,0</t>
  </si>
  <si>
    <t>1393,0</t>
  </si>
  <si>
    <t>12 1 0000</t>
  </si>
  <si>
    <t>12 1 0005</t>
  </si>
  <si>
    <t>Обеспечение доступности  предоставления государственных  и муниципальных услуг в муниципальном районе через Многофункциональный центр.</t>
  </si>
  <si>
    <t>12 5 0065</t>
  </si>
  <si>
    <t>532,0</t>
  </si>
  <si>
    <t>95 0 0000</t>
  </si>
  <si>
    <t>95 0 0203</t>
  </si>
  <si>
    <t>95 0 0211</t>
  </si>
  <si>
    <t>95 0 0204</t>
  </si>
  <si>
    <t>Подпрограмма "Мобилизационная подготовка экономики Талдомского муниципального района"</t>
  </si>
  <si>
    <t>Сумма     (тыс. рублей)</t>
  </si>
  <si>
    <t>2016 г.</t>
  </si>
  <si>
    <t>2017 г.</t>
  </si>
  <si>
    <t>Подпрограмма "Профилактика преступлений и иных правонарушений"</t>
  </si>
  <si>
    <t>Подпрограмма "Предупреждение и ликвидация последствий чрезвычайных ситуаций, реализации мер пожарной безопасности на 2015-2019 годы"</t>
  </si>
  <si>
    <t>Мероприятия по предупреждению и ликвидации последствий  чрезвычайных ситуаций  природного и техногенного характера</t>
  </si>
  <si>
    <t>08 2 1190</t>
  </si>
  <si>
    <t>08 2 1191</t>
  </si>
  <si>
    <t>08 2 1192</t>
  </si>
  <si>
    <t>Обеспечение мероприятий гражданской обороны на территории муниципального района</t>
  </si>
  <si>
    <t>08 2 1290</t>
  </si>
  <si>
    <t>08 2 1292</t>
  </si>
  <si>
    <t>08 2 1390</t>
  </si>
  <si>
    <t>08 2 1393</t>
  </si>
  <si>
    <t>08 3 0000</t>
  </si>
  <si>
    <t>08 3 0290</t>
  </si>
  <si>
    <t>2500,0</t>
  </si>
  <si>
    <t>460,0</t>
  </si>
  <si>
    <t>2040,0</t>
  </si>
  <si>
    <t>178,0</t>
  </si>
  <si>
    <t>110,0</t>
  </si>
  <si>
    <t>2000,0</t>
  </si>
  <si>
    <t>15 1  0351</t>
  </si>
  <si>
    <t>Приложение 4</t>
  </si>
  <si>
    <t>14 1 0000</t>
  </si>
  <si>
    <t>Расходы на содержание дорог общего пользования</t>
  </si>
  <si>
    <t>14 2 0100</t>
  </si>
  <si>
    <t>14 2 0150</t>
  </si>
  <si>
    <t>14 3 0303</t>
  </si>
  <si>
    <t>Подпрограмма "Дороги Талдомского муниципального района"</t>
  </si>
  <si>
    <t>Оснащение станций скорой медицинской помощи оборудованием, необходимым для повышения эффективности оказания экстренной медицинской помощи при ДТП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</si>
  <si>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</si>
  <si>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Государственная программа Московской области "Здравоохранение Подмосковья" на 2014-2020 годы</t>
  </si>
  <si>
    <t>Подпрограмма "Охрана здоровья матери и ребенка"</t>
  </si>
  <si>
    <t>01 0 0000</t>
  </si>
  <si>
    <t>01 3 0000</t>
  </si>
  <si>
    <t>01 3 6208</t>
  </si>
  <si>
    <t>Непрограммные расходы бюджета Московской области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</si>
  <si>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</si>
  <si>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99 0 6070</t>
  </si>
  <si>
    <t>Распределение бюджетных ассигнований бюджета Талдомского муниципального района  на плановый период 2016 и 2017 годов по целевым статьям (муниципальным программам Талдомского муниципального района и непрограммным направлениям деятельности), группам и подгруппам видов расходов классификации расходов бюджетов</t>
  </si>
  <si>
    <t>Подпрограмма "Молодое поколение Талдомского муниципального района"</t>
  </si>
  <si>
    <t>Муниципальная программа  "Экология и окружающая среда Талдомского муниципального района на 2015-2019 годы"</t>
  </si>
  <si>
    <t>07 0 0410</t>
  </si>
  <si>
    <t>Муниципальная программа  "Безопасность Талдомского муниципального района на 2015-2019 годы"</t>
  </si>
  <si>
    <t>Подпрограмма  "Обеспечение жильем молодых семей Талдомского муниципального района "</t>
  </si>
  <si>
    <t xml:space="preserve"> Муниципальная  программа  "Эффективная власть"  на 2014-2018 годы</t>
  </si>
  <si>
    <t>Подпрограмма 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Талдомском муниципальном районе</t>
  </si>
  <si>
    <t>Пенсия за выслугу лет лицам, замещавшим муниципальные должности, муниципальным служащим органов местного самоуправления</t>
  </si>
  <si>
    <t>Подпрограмма  "Информирование населения Талдомского муниципального района о деятельности органов местного самоуправления Талдомского муниципального района"</t>
  </si>
  <si>
    <t>Муниципальная  программа  "Энергоэффективность и развитие энергетики  на 2014-2018 годы"</t>
  </si>
  <si>
    <t>07 0 0411</t>
  </si>
  <si>
    <t>Муниципальная  программа  "Развитие и функционирование дорожно-транспортного комплекса  на 2014-2018 годы"</t>
  </si>
  <si>
    <t>Развитие и создание условий для обеспечения жителей района услугами организаций культуры</t>
  </si>
  <si>
    <t>Развитие  и совершенствование систем оповещания и информирования населения Талдомского муниципального района</t>
  </si>
  <si>
    <t>Мероприятия по проведению совершенствования систем оповещания и информирования населения</t>
  </si>
  <si>
    <t>Проведение мероприятий по пожарной безопасности населения на территории муниципального района</t>
  </si>
  <si>
    <t>Подпрограмма "Управление муниципальными финансами Талдомского муниципального района"</t>
  </si>
  <si>
    <t>Муниципальный заказ на профессиональную переподготовку и повышение квалификации муниципальных служащих</t>
  </si>
  <si>
    <t>Размещение материалов о деятельности органов местного самоуправления и информирование жителей района в  средствах массовой информации</t>
  </si>
  <si>
    <t xml:space="preserve">Подпрограмма "Энергосбережение и повышение энергетической эффективности на территории Талдомского муниципального района"  </t>
  </si>
  <si>
    <t>Социальная поддержка беременных женщин, кормящих матерей, детей в возрасте до трех лет</t>
  </si>
  <si>
    <t>Расходы на обеспечение деятельности контрольных органов представительной власти  муниципального образования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</si>
  <si>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районе</t>
  </si>
  <si>
    <t>Расходы на организацию в границах муниципального района и  сельских поселений электро-,газо-,тепло-, 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</si>
  <si>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>плановый период 2016 и 2017 годов"  от   "30" декабря  2014 года №86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</si>
</sst>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"/>
    <numFmt numFmtId="174" formatCode="#,##0.0_р_."/>
    <numFmt numFmtId="175" formatCode="#,##0.00_р_."/>
    <numFmt numFmtId="176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.5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3"/>
      <name val="Times New Roman Cyr"/>
      <family val="1"/>
    </font>
    <font>
      <sz val="10"/>
      <name val="Times New Roman CYR"/>
      <family val="0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Arial"/>
      <family val="2"/>
    </font>
    <font>
      <sz val="14"/>
      <name val="Arial Cyr"/>
      <family val="0"/>
    </font>
    <font>
      <b/>
      <sz val="14"/>
      <color indexed="8"/>
      <name val="Times New Roman Cyr"/>
      <family val="0"/>
    </font>
    <font>
      <b/>
      <i/>
      <sz val="14"/>
      <name val="Times New Roman Cyr"/>
      <family val="0"/>
    </font>
    <font>
      <sz val="14"/>
      <color indexed="8"/>
      <name val="Times New Roman Cyr"/>
      <family val="0"/>
    </font>
    <font>
      <b/>
      <i/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Arial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2"/>
      <name val="Times New Roman Cyr"/>
      <family val="0"/>
    </font>
    <font>
      <b/>
      <sz val="11"/>
      <name val="Arial Cyr"/>
      <family val="0"/>
    </font>
    <font>
      <i/>
      <sz val="14"/>
      <color indexed="8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justify" vertical="top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72" fontId="9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Alignment="1">
      <alignment/>
    </xf>
    <xf numFmtId="1" fontId="22" fillId="0" borderId="10" xfId="0" applyNumberFormat="1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/>
    </xf>
    <xf numFmtId="172" fontId="9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top"/>
    </xf>
    <xf numFmtId="172" fontId="9" fillId="0" borderId="11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 quotePrefix="1">
      <alignment horizontal="center" vertical="top"/>
    </xf>
    <xf numFmtId="0" fontId="17" fillId="0" borderId="10" xfId="0" applyFont="1" applyFill="1" applyBorder="1" applyAlignment="1" quotePrefix="1">
      <alignment horizontal="center" vertical="top"/>
    </xf>
    <xf numFmtId="0" fontId="19" fillId="0" borderId="10" xfId="0" applyFont="1" applyFill="1" applyBorder="1" applyAlignment="1" quotePrefix="1">
      <alignment horizontal="center" vertical="top"/>
    </xf>
    <xf numFmtId="0" fontId="19" fillId="0" borderId="10" xfId="0" applyFont="1" applyFill="1" applyBorder="1" applyAlignment="1" quotePrefix="1">
      <alignment horizontal="center" vertical="top"/>
    </xf>
    <xf numFmtId="49" fontId="17" fillId="0" borderId="10" xfId="0" applyNumberFormat="1" applyFont="1" applyFill="1" applyBorder="1" applyAlignment="1" quotePrefix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72" fontId="19" fillId="0" borderId="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wrapText="1"/>
    </xf>
    <xf numFmtId="49" fontId="27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173" fontId="19" fillId="0" borderId="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 wrapText="1"/>
    </xf>
    <xf numFmtId="176" fontId="17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/>
    </xf>
    <xf numFmtId="176" fontId="8" fillId="0" borderId="10" xfId="0" applyNumberFormat="1" applyFont="1" applyFill="1" applyBorder="1" applyAlignment="1">
      <alignment vertical="top"/>
    </xf>
    <xf numFmtId="176" fontId="19" fillId="0" borderId="10" xfId="0" applyNumberFormat="1" applyFont="1" applyFill="1" applyBorder="1" applyAlignment="1">
      <alignment horizontal="center" vertical="top" wrapText="1"/>
    </xf>
    <xf numFmtId="176" fontId="14" fillId="0" borderId="10" xfId="0" applyNumberFormat="1" applyFont="1" applyFill="1" applyBorder="1" applyAlignment="1">
      <alignment horizontal="center" vertical="top"/>
    </xf>
    <xf numFmtId="176" fontId="17" fillId="0" borderId="10" xfId="0" applyNumberFormat="1" applyFont="1" applyFill="1" applyBorder="1" applyAlignment="1">
      <alignment horizontal="center" vertical="top"/>
    </xf>
    <xf numFmtId="176" fontId="19" fillId="0" borderId="10" xfId="0" applyNumberFormat="1" applyFont="1" applyFill="1" applyBorder="1" applyAlignment="1">
      <alignment horizontal="center" vertical="top"/>
    </xf>
    <xf numFmtId="176" fontId="23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13" fillId="0" borderId="12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71" fontId="15" fillId="0" borderId="0" xfId="63" applyFont="1" applyBorder="1" applyAlignment="1">
      <alignment horizontal="right"/>
    </xf>
    <xf numFmtId="0" fontId="0" fillId="0" borderId="0" xfId="0" applyAlignment="1">
      <alignment horizontal="right"/>
    </xf>
    <xf numFmtId="49" fontId="14" fillId="0" borderId="0" xfId="0" applyNumberFormat="1" applyFont="1" applyFill="1" applyAlignment="1">
      <alignment horizontal="right"/>
    </xf>
    <xf numFmtId="173" fontId="1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171" fontId="15" fillId="0" borderId="0" xfId="63" applyFont="1" applyBorder="1" applyAlignment="1">
      <alignment horizontal="right" vertical="center" wrapText="1"/>
    </xf>
    <xf numFmtId="0" fontId="16" fillId="0" borderId="0" xfId="0" applyFont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0"/>
  <sheetViews>
    <sheetView tabSelected="1" zoomScale="75" zoomScaleNormal="75" zoomScaleSheetLayoutView="75" zoomScalePageLayoutView="0" workbookViewId="0" topLeftCell="A1">
      <selection activeCell="J8" sqref="J8"/>
    </sheetView>
  </sheetViews>
  <sheetFormatPr defaultColWidth="8.875" defaultRowHeight="12.75"/>
  <cols>
    <col min="1" max="1" width="67.125" style="8" customWidth="1"/>
    <col min="2" max="2" width="16.75390625" style="6" customWidth="1"/>
    <col min="3" max="3" width="10.125" style="15" customWidth="1"/>
    <col min="4" max="4" width="23.625" style="11" customWidth="1"/>
    <col min="5" max="5" width="17.75390625" style="2" customWidth="1"/>
    <col min="6" max="6" width="6.875" style="2" customWidth="1"/>
    <col min="7" max="16384" width="8.875" style="2" customWidth="1"/>
  </cols>
  <sheetData>
    <row r="1" spans="2:6" ht="18.75">
      <c r="B1" s="126" t="s">
        <v>312</v>
      </c>
      <c r="C1" s="125"/>
      <c r="D1" s="125"/>
      <c r="E1" s="125"/>
      <c r="F1" s="125"/>
    </row>
    <row r="2" spans="1:6" ht="27.75" customHeight="1">
      <c r="A2" s="127" t="s">
        <v>179</v>
      </c>
      <c r="B2" s="128"/>
      <c r="C2" s="128"/>
      <c r="D2" s="128"/>
      <c r="E2" s="129"/>
      <c r="F2" s="129"/>
    </row>
    <row r="3" spans="1:6" ht="28.5" customHeight="1">
      <c r="A3" s="130" t="s">
        <v>234</v>
      </c>
      <c r="B3" s="131"/>
      <c r="C3" s="131"/>
      <c r="D3" s="131"/>
      <c r="E3" s="131"/>
      <c r="F3" s="131"/>
    </row>
    <row r="4" spans="1:6" ht="21.75" customHeight="1">
      <c r="A4" s="124" t="s">
        <v>354</v>
      </c>
      <c r="B4" s="125"/>
      <c r="C4" s="125"/>
      <c r="D4" s="125"/>
      <c r="E4" s="125"/>
      <c r="F4" s="125"/>
    </row>
    <row r="5" spans="1:4" ht="15.75" customHeight="1">
      <c r="A5" s="9"/>
      <c r="B5" s="7"/>
      <c r="C5" s="16"/>
      <c r="D5" s="12"/>
    </row>
    <row r="6" spans="1:4" ht="64.5" customHeight="1">
      <c r="A6" s="114" t="s">
        <v>329</v>
      </c>
      <c r="B6" s="115"/>
      <c r="C6" s="115"/>
      <c r="D6" s="115"/>
    </row>
    <row r="7" spans="1:4" ht="13.5">
      <c r="A7" s="10"/>
      <c r="B7" s="5"/>
      <c r="C7" s="17"/>
      <c r="D7" s="13"/>
    </row>
    <row r="8" spans="1:5" ht="34.5" customHeight="1">
      <c r="A8" s="118" t="s">
        <v>18</v>
      </c>
      <c r="B8" s="120" t="s">
        <v>19</v>
      </c>
      <c r="C8" s="120" t="s">
        <v>20</v>
      </c>
      <c r="D8" s="122" t="s">
        <v>289</v>
      </c>
      <c r="E8" s="123"/>
    </row>
    <row r="9" spans="1:5" ht="34.5" customHeight="1">
      <c r="A9" s="119"/>
      <c r="B9" s="121"/>
      <c r="C9" s="121"/>
      <c r="D9" s="96" t="s">
        <v>290</v>
      </c>
      <c r="E9" s="95" t="s">
        <v>291</v>
      </c>
    </row>
    <row r="10" spans="1:5" s="1" customFormat="1" ht="56.25" customHeight="1">
      <c r="A10" s="20" t="s">
        <v>211</v>
      </c>
      <c r="B10" s="65" t="s">
        <v>22</v>
      </c>
      <c r="C10" s="73"/>
      <c r="D10" s="99">
        <f>SUM(D12+D33+D43+D53)</f>
        <v>90366</v>
      </c>
      <c r="E10" s="99">
        <f>SUM(E12+E33+E43+E53)</f>
        <v>92749</v>
      </c>
    </row>
    <row r="11" spans="1:5" s="1" customFormat="1" ht="15.75" customHeight="1">
      <c r="A11" s="31" t="s">
        <v>21</v>
      </c>
      <c r="B11" s="65"/>
      <c r="C11" s="73"/>
      <c r="D11" s="99"/>
      <c r="E11" s="101"/>
    </row>
    <row r="12" spans="1:5" s="1" customFormat="1" ht="30.75" customHeight="1">
      <c r="A12" s="32" t="s">
        <v>253</v>
      </c>
      <c r="B12" s="63" t="s">
        <v>23</v>
      </c>
      <c r="C12" s="21"/>
      <c r="D12" s="99">
        <v>35333</v>
      </c>
      <c r="E12" s="100">
        <v>36385</v>
      </c>
    </row>
    <row r="13" spans="1:5" s="1" customFormat="1" ht="45" customHeight="1">
      <c r="A13" s="24" t="s">
        <v>342</v>
      </c>
      <c r="B13" s="63" t="s">
        <v>184</v>
      </c>
      <c r="C13" s="21"/>
      <c r="D13" s="99">
        <f>SUM(D14+D17+D20)</f>
        <v>31393</v>
      </c>
      <c r="E13" s="99">
        <f>SUM(E14+E17+E20)</f>
        <v>32445</v>
      </c>
    </row>
    <row r="14" spans="1:5" s="1" customFormat="1" ht="30" customHeight="1">
      <c r="A14" s="24" t="s">
        <v>49</v>
      </c>
      <c r="B14" s="63" t="s">
        <v>168</v>
      </c>
      <c r="C14" s="21"/>
      <c r="D14" s="99">
        <f>SUM(D15)</f>
        <v>9921</v>
      </c>
      <c r="E14" s="99">
        <f>SUM(E15)</f>
        <v>10142</v>
      </c>
    </row>
    <row r="15" spans="1:5" s="1" customFormat="1" ht="45.75" customHeight="1">
      <c r="A15" s="22" t="s">
        <v>50</v>
      </c>
      <c r="B15" s="64" t="s">
        <v>168</v>
      </c>
      <c r="C15" s="26" t="s">
        <v>51</v>
      </c>
      <c r="D15" s="102">
        <v>9921</v>
      </c>
      <c r="E15" s="103">
        <v>10142</v>
      </c>
    </row>
    <row r="16" spans="1:5" s="1" customFormat="1" ht="28.5" customHeight="1">
      <c r="A16" s="22" t="s">
        <v>194</v>
      </c>
      <c r="B16" s="64" t="s">
        <v>168</v>
      </c>
      <c r="C16" s="26" t="s">
        <v>56</v>
      </c>
      <c r="D16" s="102">
        <v>9921</v>
      </c>
      <c r="E16" s="103">
        <v>10142</v>
      </c>
    </row>
    <row r="17" spans="1:5" s="1" customFormat="1" ht="39">
      <c r="A17" s="33" t="s">
        <v>57</v>
      </c>
      <c r="B17" s="63" t="s">
        <v>169</v>
      </c>
      <c r="C17" s="21"/>
      <c r="D17" s="99">
        <f>SUM(D18)</f>
        <v>10365</v>
      </c>
      <c r="E17" s="99">
        <f>SUM(E18)</f>
        <v>10734</v>
      </c>
    </row>
    <row r="18" spans="1:5" s="1" customFormat="1" ht="43.5" customHeight="1">
      <c r="A18" s="34" t="s">
        <v>50</v>
      </c>
      <c r="B18" s="64" t="s">
        <v>169</v>
      </c>
      <c r="C18" s="26" t="s">
        <v>51</v>
      </c>
      <c r="D18" s="102">
        <v>10365</v>
      </c>
      <c r="E18" s="103">
        <v>10734</v>
      </c>
    </row>
    <row r="19" spans="1:5" s="1" customFormat="1" ht="27.75" customHeight="1">
      <c r="A19" s="34" t="s">
        <v>194</v>
      </c>
      <c r="B19" s="64" t="s">
        <v>169</v>
      </c>
      <c r="C19" s="26" t="s">
        <v>56</v>
      </c>
      <c r="D19" s="102">
        <v>10365</v>
      </c>
      <c r="E19" s="103">
        <v>10734</v>
      </c>
    </row>
    <row r="20" spans="1:5" s="1" customFormat="1" ht="27.75" customHeight="1">
      <c r="A20" s="33" t="s">
        <v>58</v>
      </c>
      <c r="B20" s="63" t="s">
        <v>170</v>
      </c>
      <c r="C20" s="21"/>
      <c r="D20" s="99">
        <f>SUM(D21)</f>
        <v>11107</v>
      </c>
      <c r="E20" s="99">
        <f>SUM(E21)</f>
        <v>11569</v>
      </c>
    </row>
    <row r="21" spans="1:5" s="1" customFormat="1" ht="37.5">
      <c r="A21" s="34" t="s">
        <v>50</v>
      </c>
      <c r="B21" s="64" t="s">
        <v>170</v>
      </c>
      <c r="C21" s="26" t="s">
        <v>51</v>
      </c>
      <c r="D21" s="102">
        <v>11107</v>
      </c>
      <c r="E21" s="103">
        <v>11569</v>
      </c>
    </row>
    <row r="22" spans="1:5" s="1" customFormat="1" ht="18.75">
      <c r="A22" s="34" t="s">
        <v>194</v>
      </c>
      <c r="B22" s="64" t="s">
        <v>170</v>
      </c>
      <c r="C22" s="26" t="s">
        <v>56</v>
      </c>
      <c r="D22" s="102">
        <v>11107</v>
      </c>
      <c r="E22" s="103">
        <v>11569</v>
      </c>
    </row>
    <row r="23" spans="1:5" s="1" customFormat="1" ht="39">
      <c r="A23" s="33" t="s">
        <v>59</v>
      </c>
      <c r="B23" s="63" t="s">
        <v>172</v>
      </c>
      <c r="C23" s="21"/>
      <c r="D23" s="99">
        <f>SUM(D24)</f>
        <v>100</v>
      </c>
      <c r="E23" s="99">
        <f>SUM(E24)</f>
        <v>100</v>
      </c>
    </row>
    <row r="24" spans="1:5" s="1" customFormat="1" ht="37.5">
      <c r="A24" s="34" t="s">
        <v>50</v>
      </c>
      <c r="B24" s="66" t="s">
        <v>172</v>
      </c>
      <c r="C24" s="26" t="s">
        <v>51</v>
      </c>
      <c r="D24" s="102">
        <v>100</v>
      </c>
      <c r="E24" s="103">
        <f aca="true" t="shared" si="0" ref="E24:E69">SUM(D24)</f>
        <v>100</v>
      </c>
    </row>
    <row r="25" spans="1:5" s="1" customFormat="1" ht="23.25" customHeight="1">
      <c r="A25" s="34" t="s">
        <v>194</v>
      </c>
      <c r="B25" s="66" t="s">
        <v>172</v>
      </c>
      <c r="C25" s="26" t="s">
        <v>56</v>
      </c>
      <c r="D25" s="102">
        <v>100</v>
      </c>
      <c r="E25" s="103">
        <f t="shared" si="0"/>
        <v>100</v>
      </c>
    </row>
    <row r="26" spans="1:5" s="1" customFormat="1" ht="23.25" customHeight="1">
      <c r="A26" s="32" t="s">
        <v>52</v>
      </c>
      <c r="B26" s="63" t="s">
        <v>167</v>
      </c>
      <c r="C26" s="21"/>
      <c r="D26" s="99">
        <v>500</v>
      </c>
      <c r="E26" s="100">
        <f t="shared" si="0"/>
        <v>500</v>
      </c>
    </row>
    <row r="27" spans="1:5" s="1" customFormat="1" ht="67.5" customHeight="1">
      <c r="A27" s="33" t="s">
        <v>9</v>
      </c>
      <c r="B27" s="63" t="s">
        <v>171</v>
      </c>
      <c r="C27" s="21"/>
      <c r="D27" s="99">
        <v>500</v>
      </c>
      <c r="E27" s="100">
        <f t="shared" si="0"/>
        <v>500</v>
      </c>
    </row>
    <row r="28" spans="1:5" s="1" customFormat="1" ht="37.5">
      <c r="A28" s="22" t="s">
        <v>53</v>
      </c>
      <c r="B28" s="64" t="s">
        <v>171</v>
      </c>
      <c r="C28" s="26" t="s">
        <v>45</v>
      </c>
      <c r="D28" s="102">
        <v>500</v>
      </c>
      <c r="E28" s="103">
        <f t="shared" si="0"/>
        <v>500</v>
      </c>
    </row>
    <row r="29" spans="1:5" s="1" customFormat="1" ht="37.5">
      <c r="A29" s="34" t="s">
        <v>193</v>
      </c>
      <c r="B29" s="64" t="s">
        <v>171</v>
      </c>
      <c r="C29" s="26" t="s">
        <v>46</v>
      </c>
      <c r="D29" s="102">
        <v>500</v>
      </c>
      <c r="E29" s="103">
        <f t="shared" si="0"/>
        <v>500</v>
      </c>
    </row>
    <row r="30" spans="1:7" s="1" customFormat="1" ht="46.5" customHeight="1">
      <c r="A30" s="24" t="s">
        <v>187</v>
      </c>
      <c r="B30" s="63" t="s">
        <v>175</v>
      </c>
      <c r="C30" s="21"/>
      <c r="D30" s="99">
        <v>3340</v>
      </c>
      <c r="E30" s="107">
        <f t="shared" si="0"/>
        <v>3340</v>
      </c>
      <c r="F30" s="117"/>
      <c r="G30" s="117"/>
    </row>
    <row r="31" spans="1:5" s="1" customFormat="1" ht="37.5">
      <c r="A31" s="22" t="s">
        <v>50</v>
      </c>
      <c r="B31" s="64" t="s">
        <v>175</v>
      </c>
      <c r="C31" s="26" t="s">
        <v>51</v>
      </c>
      <c r="D31" s="102">
        <v>3340</v>
      </c>
      <c r="E31" s="103">
        <f t="shared" si="0"/>
        <v>3340</v>
      </c>
    </row>
    <row r="32" spans="1:5" s="1" customFormat="1" ht="18.75">
      <c r="A32" s="34" t="s">
        <v>194</v>
      </c>
      <c r="B32" s="64" t="s">
        <v>175</v>
      </c>
      <c r="C32" s="26" t="s">
        <v>56</v>
      </c>
      <c r="D32" s="102">
        <v>3340</v>
      </c>
      <c r="E32" s="103">
        <f t="shared" si="0"/>
        <v>3340</v>
      </c>
    </row>
    <row r="33" spans="1:5" ht="46.5" customHeight="1">
      <c r="A33" s="35" t="s">
        <v>330</v>
      </c>
      <c r="B33" s="63" t="s">
        <v>118</v>
      </c>
      <c r="C33" s="21"/>
      <c r="D33" s="99">
        <v>2826</v>
      </c>
      <c r="E33" s="100">
        <v>2854</v>
      </c>
    </row>
    <row r="34" spans="1:5" ht="23.25" customHeight="1">
      <c r="A34" s="33" t="s">
        <v>2</v>
      </c>
      <c r="B34" s="63" t="s">
        <v>180</v>
      </c>
      <c r="C34" s="21"/>
      <c r="D34" s="99">
        <v>2826</v>
      </c>
      <c r="E34" s="100">
        <v>2854</v>
      </c>
    </row>
    <row r="35" spans="1:5" ht="62.25" customHeight="1">
      <c r="A35" s="60" t="s">
        <v>215</v>
      </c>
      <c r="B35" s="66" t="s">
        <v>3</v>
      </c>
      <c r="C35" s="26"/>
      <c r="D35" s="102">
        <v>690</v>
      </c>
      <c r="E35" s="103">
        <f t="shared" si="0"/>
        <v>690</v>
      </c>
    </row>
    <row r="36" spans="1:5" ht="37.5">
      <c r="A36" s="22" t="s">
        <v>50</v>
      </c>
      <c r="B36" s="66" t="s">
        <v>3</v>
      </c>
      <c r="C36" s="26" t="s">
        <v>51</v>
      </c>
      <c r="D36" s="102">
        <v>690</v>
      </c>
      <c r="E36" s="103">
        <f t="shared" si="0"/>
        <v>690</v>
      </c>
    </row>
    <row r="37" spans="1:5" ht="18.75">
      <c r="A37" s="34" t="s">
        <v>194</v>
      </c>
      <c r="B37" s="66" t="s">
        <v>3</v>
      </c>
      <c r="C37" s="26" t="s">
        <v>56</v>
      </c>
      <c r="D37" s="102">
        <v>690</v>
      </c>
      <c r="E37" s="103">
        <f t="shared" si="0"/>
        <v>690</v>
      </c>
    </row>
    <row r="38" spans="1:5" ht="75">
      <c r="A38" s="60" t="s">
        <v>216</v>
      </c>
      <c r="B38" s="66" t="s">
        <v>4</v>
      </c>
      <c r="C38" s="26"/>
      <c r="D38" s="102">
        <v>2136</v>
      </c>
      <c r="E38" s="103">
        <v>2164</v>
      </c>
    </row>
    <row r="39" spans="1:5" ht="37.5">
      <c r="A39" s="22" t="s">
        <v>50</v>
      </c>
      <c r="B39" s="66" t="s">
        <v>4</v>
      </c>
      <c r="C39" s="26" t="s">
        <v>51</v>
      </c>
      <c r="D39" s="102">
        <v>1576</v>
      </c>
      <c r="E39" s="103">
        <v>1600</v>
      </c>
    </row>
    <row r="40" spans="1:5" ht="18.75">
      <c r="A40" s="34" t="s">
        <v>194</v>
      </c>
      <c r="B40" s="66" t="s">
        <v>4</v>
      </c>
      <c r="C40" s="26" t="s">
        <v>56</v>
      </c>
      <c r="D40" s="102">
        <v>1576</v>
      </c>
      <c r="E40" s="103">
        <v>1600</v>
      </c>
    </row>
    <row r="41" spans="1:5" ht="18.75">
      <c r="A41" s="34" t="s">
        <v>54</v>
      </c>
      <c r="B41" s="66" t="s">
        <v>4</v>
      </c>
      <c r="C41" s="26" t="s">
        <v>55</v>
      </c>
      <c r="D41" s="102">
        <v>560</v>
      </c>
      <c r="E41" s="103">
        <v>564</v>
      </c>
    </row>
    <row r="42" spans="1:5" ht="18.75">
      <c r="A42" s="34" t="s">
        <v>196</v>
      </c>
      <c r="B42" s="66" t="s">
        <v>4</v>
      </c>
      <c r="C42" s="26" t="s">
        <v>81</v>
      </c>
      <c r="D42" s="102">
        <v>560</v>
      </c>
      <c r="E42" s="103">
        <v>564</v>
      </c>
    </row>
    <row r="43" spans="1:5" ht="57.75" customHeight="1">
      <c r="A43" s="35" t="s">
        <v>254</v>
      </c>
      <c r="B43" s="63" t="s">
        <v>119</v>
      </c>
      <c r="C43" s="21"/>
      <c r="D43" s="99">
        <f>SUM(D44+D47+D50)</f>
        <v>27735</v>
      </c>
      <c r="E43" s="99">
        <f>SUM(E44+E47+E50)</f>
        <v>28567</v>
      </c>
    </row>
    <row r="44" spans="1:5" ht="39">
      <c r="A44" s="36" t="s">
        <v>121</v>
      </c>
      <c r="B44" s="63" t="s">
        <v>1</v>
      </c>
      <c r="C44" s="21"/>
      <c r="D44" s="99">
        <v>25735</v>
      </c>
      <c r="E44" s="100">
        <v>26567</v>
      </c>
    </row>
    <row r="45" spans="1:5" ht="37.5">
      <c r="A45" s="37" t="s">
        <v>50</v>
      </c>
      <c r="B45" s="66" t="s">
        <v>1</v>
      </c>
      <c r="C45" s="26" t="s">
        <v>51</v>
      </c>
      <c r="D45" s="102">
        <v>25735</v>
      </c>
      <c r="E45" s="103">
        <v>26567</v>
      </c>
    </row>
    <row r="46" spans="1:5" ht="18.75">
      <c r="A46" s="37" t="s">
        <v>194</v>
      </c>
      <c r="B46" s="66" t="s">
        <v>1</v>
      </c>
      <c r="C46" s="26" t="s">
        <v>56</v>
      </c>
      <c r="D46" s="102">
        <v>25735</v>
      </c>
      <c r="E46" s="103">
        <v>26567</v>
      </c>
    </row>
    <row r="47" spans="1:5" ht="39">
      <c r="A47" s="36" t="s">
        <v>5</v>
      </c>
      <c r="B47" s="63" t="s">
        <v>6</v>
      </c>
      <c r="C47" s="21"/>
      <c r="D47" s="99">
        <v>1700</v>
      </c>
      <c r="E47" s="100">
        <f t="shared" si="0"/>
        <v>1700</v>
      </c>
    </row>
    <row r="48" spans="1:5" ht="37.5">
      <c r="A48" s="22" t="s">
        <v>53</v>
      </c>
      <c r="B48" s="66" t="s">
        <v>6</v>
      </c>
      <c r="C48" s="26" t="s">
        <v>45</v>
      </c>
      <c r="D48" s="102">
        <v>1700</v>
      </c>
      <c r="E48" s="103">
        <f t="shared" si="0"/>
        <v>1700</v>
      </c>
    </row>
    <row r="49" spans="1:5" ht="37.5">
      <c r="A49" s="34" t="s">
        <v>193</v>
      </c>
      <c r="B49" s="66" t="s">
        <v>6</v>
      </c>
      <c r="C49" s="26" t="s">
        <v>46</v>
      </c>
      <c r="D49" s="102">
        <v>1700</v>
      </c>
      <c r="E49" s="103">
        <f t="shared" si="0"/>
        <v>1700</v>
      </c>
    </row>
    <row r="50" spans="1:5" ht="39">
      <c r="A50" s="36" t="s">
        <v>7</v>
      </c>
      <c r="B50" s="63" t="s">
        <v>8</v>
      </c>
      <c r="C50" s="21"/>
      <c r="D50" s="99">
        <v>300</v>
      </c>
      <c r="E50" s="100">
        <f t="shared" si="0"/>
        <v>300</v>
      </c>
    </row>
    <row r="51" spans="1:5" ht="37.5">
      <c r="A51" s="37" t="s">
        <v>53</v>
      </c>
      <c r="B51" s="66" t="s">
        <v>8</v>
      </c>
      <c r="C51" s="26" t="s">
        <v>45</v>
      </c>
      <c r="D51" s="102">
        <v>300</v>
      </c>
      <c r="E51" s="103">
        <f t="shared" si="0"/>
        <v>300</v>
      </c>
    </row>
    <row r="52" spans="1:5" ht="37.5">
      <c r="A52" s="37" t="s">
        <v>193</v>
      </c>
      <c r="B52" s="66" t="s">
        <v>8</v>
      </c>
      <c r="C52" s="26" t="s">
        <v>46</v>
      </c>
      <c r="D52" s="102">
        <v>300</v>
      </c>
      <c r="E52" s="103">
        <f t="shared" si="0"/>
        <v>300</v>
      </c>
    </row>
    <row r="53" spans="1:5" ht="62.25" customHeight="1">
      <c r="A53" s="35" t="s">
        <v>90</v>
      </c>
      <c r="B53" s="63" t="s">
        <v>10</v>
      </c>
      <c r="C53" s="21"/>
      <c r="D53" s="99">
        <f>SUM(D54+D61)</f>
        <v>24472</v>
      </c>
      <c r="E53" s="99">
        <f>SUM(E54+E61)</f>
        <v>24943</v>
      </c>
    </row>
    <row r="54" spans="1:5" ht="39">
      <c r="A54" s="33" t="s">
        <v>60</v>
      </c>
      <c r="B54" s="63" t="s">
        <v>11</v>
      </c>
      <c r="C54" s="21"/>
      <c r="D54" s="99">
        <v>7734</v>
      </c>
      <c r="E54" s="100">
        <f t="shared" si="0"/>
        <v>7734</v>
      </c>
    </row>
    <row r="55" spans="1:5" ht="96" customHeight="1">
      <c r="A55" s="34" t="s">
        <v>132</v>
      </c>
      <c r="B55" s="66" t="s">
        <v>11</v>
      </c>
      <c r="C55" s="74">
        <v>100</v>
      </c>
      <c r="D55" s="102">
        <v>6732</v>
      </c>
      <c r="E55" s="103">
        <f t="shared" si="0"/>
        <v>6732</v>
      </c>
    </row>
    <row r="56" spans="1:5" ht="37.5">
      <c r="A56" s="30" t="s">
        <v>195</v>
      </c>
      <c r="B56" s="66" t="s">
        <v>11</v>
      </c>
      <c r="C56" s="74" t="s">
        <v>100</v>
      </c>
      <c r="D56" s="102">
        <v>6732</v>
      </c>
      <c r="E56" s="103">
        <f t="shared" si="0"/>
        <v>6732</v>
      </c>
    </row>
    <row r="57" spans="1:5" ht="37.5">
      <c r="A57" s="34" t="s">
        <v>53</v>
      </c>
      <c r="B57" s="66" t="s">
        <v>11</v>
      </c>
      <c r="C57" s="74">
        <v>200</v>
      </c>
      <c r="D57" s="102">
        <v>997</v>
      </c>
      <c r="E57" s="103">
        <f t="shared" si="0"/>
        <v>997</v>
      </c>
    </row>
    <row r="58" spans="1:5" ht="37.5">
      <c r="A58" s="34" t="s">
        <v>193</v>
      </c>
      <c r="B58" s="66" t="s">
        <v>11</v>
      </c>
      <c r="C58" s="74">
        <v>240</v>
      </c>
      <c r="D58" s="102">
        <v>997</v>
      </c>
      <c r="E58" s="103">
        <f t="shared" si="0"/>
        <v>997</v>
      </c>
    </row>
    <row r="59" spans="1:5" ht="18.75">
      <c r="A59" s="34" t="s">
        <v>43</v>
      </c>
      <c r="B59" s="66" t="s">
        <v>11</v>
      </c>
      <c r="C59" s="74">
        <v>800</v>
      </c>
      <c r="D59" s="102">
        <v>5</v>
      </c>
      <c r="E59" s="103">
        <f t="shared" si="0"/>
        <v>5</v>
      </c>
    </row>
    <row r="60" spans="1:5" ht="18.75">
      <c r="A60" s="34" t="s">
        <v>197</v>
      </c>
      <c r="B60" s="66" t="s">
        <v>11</v>
      </c>
      <c r="C60" s="74">
        <v>850</v>
      </c>
      <c r="D60" s="102">
        <v>5</v>
      </c>
      <c r="E60" s="103">
        <f t="shared" si="0"/>
        <v>5</v>
      </c>
    </row>
    <row r="61" spans="1:5" ht="58.5">
      <c r="A61" s="33" t="s">
        <v>217</v>
      </c>
      <c r="B61" s="63" t="s">
        <v>12</v>
      </c>
      <c r="C61" s="21"/>
      <c r="D61" s="99">
        <f>SUM(D62+D64+D66+D68)</f>
        <v>16738</v>
      </c>
      <c r="E61" s="99">
        <f>SUM(E62+E64+E66+E68)</f>
        <v>17209</v>
      </c>
    </row>
    <row r="62" spans="1:5" ht="97.5" customHeight="1">
      <c r="A62" s="34" t="s">
        <v>132</v>
      </c>
      <c r="B62" s="66" t="s">
        <v>12</v>
      </c>
      <c r="C62" s="74">
        <v>100</v>
      </c>
      <c r="D62" s="102">
        <v>3929</v>
      </c>
      <c r="E62" s="103">
        <v>3929</v>
      </c>
    </row>
    <row r="63" spans="1:5" ht="18.75">
      <c r="A63" s="34" t="s">
        <v>198</v>
      </c>
      <c r="B63" s="66" t="s">
        <v>12</v>
      </c>
      <c r="C63" s="74" t="s">
        <v>127</v>
      </c>
      <c r="D63" s="102">
        <v>3929</v>
      </c>
      <c r="E63" s="103">
        <f t="shared" si="0"/>
        <v>3929</v>
      </c>
    </row>
    <row r="64" spans="1:5" ht="37.5">
      <c r="A64" s="34" t="s">
        <v>53</v>
      </c>
      <c r="B64" s="66" t="s">
        <v>12</v>
      </c>
      <c r="C64" s="74">
        <v>200</v>
      </c>
      <c r="D64" s="102">
        <v>650</v>
      </c>
      <c r="E64" s="103">
        <f t="shared" si="0"/>
        <v>650</v>
      </c>
    </row>
    <row r="65" spans="1:5" ht="37.5">
      <c r="A65" s="34" t="s">
        <v>193</v>
      </c>
      <c r="B65" s="66" t="s">
        <v>12</v>
      </c>
      <c r="C65" s="74">
        <v>240</v>
      </c>
      <c r="D65" s="102">
        <v>650</v>
      </c>
      <c r="E65" s="103">
        <f t="shared" si="0"/>
        <v>650</v>
      </c>
    </row>
    <row r="66" spans="1:5" ht="37.5">
      <c r="A66" s="37" t="s">
        <v>50</v>
      </c>
      <c r="B66" s="66" t="s">
        <v>12</v>
      </c>
      <c r="C66" s="74" t="s">
        <v>51</v>
      </c>
      <c r="D66" s="102">
        <v>12157</v>
      </c>
      <c r="E66" s="103">
        <v>12628</v>
      </c>
    </row>
    <row r="67" spans="1:5" ht="18.75">
      <c r="A67" s="37" t="s">
        <v>194</v>
      </c>
      <c r="B67" s="66" t="s">
        <v>12</v>
      </c>
      <c r="C67" s="74" t="s">
        <v>56</v>
      </c>
      <c r="D67" s="102">
        <v>12157</v>
      </c>
      <c r="E67" s="103">
        <v>12628</v>
      </c>
    </row>
    <row r="68" spans="1:5" ht="18.75">
      <c r="A68" s="34" t="s">
        <v>43</v>
      </c>
      <c r="B68" s="66" t="s">
        <v>12</v>
      </c>
      <c r="C68" s="74">
        <v>800</v>
      </c>
      <c r="D68" s="102">
        <v>2</v>
      </c>
      <c r="E68" s="103">
        <f t="shared" si="0"/>
        <v>2</v>
      </c>
    </row>
    <row r="69" spans="1:5" ht="18.75">
      <c r="A69" s="34" t="s">
        <v>197</v>
      </c>
      <c r="B69" s="66" t="s">
        <v>12</v>
      </c>
      <c r="C69" s="74">
        <v>850</v>
      </c>
      <c r="D69" s="102">
        <v>2</v>
      </c>
      <c r="E69" s="103">
        <f t="shared" si="0"/>
        <v>2</v>
      </c>
    </row>
    <row r="70" spans="1:5" ht="54.75" customHeight="1">
      <c r="A70" s="20" t="s">
        <v>218</v>
      </c>
      <c r="B70" s="63" t="s">
        <v>24</v>
      </c>
      <c r="C70" s="83"/>
      <c r="D70" s="99">
        <f>SUM(D72+D89+D131+D143)</f>
        <v>876629</v>
      </c>
      <c r="E70" s="99">
        <f>SUM(E72+E89+E131+E143)</f>
        <v>876610</v>
      </c>
    </row>
    <row r="71" spans="1:5" ht="15.75" customHeight="1">
      <c r="A71" s="22" t="s">
        <v>21</v>
      </c>
      <c r="B71" s="63"/>
      <c r="C71" s="83"/>
      <c r="D71" s="99"/>
      <c r="E71" s="100"/>
    </row>
    <row r="72" spans="1:5" ht="22.5" customHeight="1">
      <c r="A72" s="32" t="s">
        <v>102</v>
      </c>
      <c r="B72" s="67" t="s">
        <v>25</v>
      </c>
      <c r="C72" s="39"/>
      <c r="D72" s="99">
        <f>SUM(D73+D76+D79+D82)</f>
        <v>345825</v>
      </c>
      <c r="E72" s="99">
        <f>SUM(E73+E76+E79+E82)</f>
        <v>345825</v>
      </c>
    </row>
    <row r="73" spans="1:5" ht="58.5">
      <c r="A73" s="24" t="s">
        <v>14</v>
      </c>
      <c r="B73" s="67" t="s">
        <v>15</v>
      </c>
      <c r="C73" s="39"/>
      <c r="D73" s="99">
        <f>SUM(D74)</f>
        <v>108254</v>
      </c>
      <c r="E73" s="99">
        <f>SUM(E74)</f>
        <v>108254</v>
      </c>
    </row>
    <row r="74" spans="1:5" ht="37.5">
      <c r="A74" s="37" t="s">
        <v>50</v>
      </c>
      <c r="B74" s="68" t="s">
        <v>15</v>
      </c>
      <c r="C74" s="82" t="s">
        <v>51</v>
      </c>
      <c r="D74" s="102">
        <v>108254</v>
      </c>
      <c r="E74" s="103">
        <v>108254</v>
      </c>
    </row>
    <row r="75" spans="1:5" ht="18.75">
      <c r="A75" s="37" t="s">
        <v>194</v>
      </c>
      <c r="B75" s="68" t="s">
        <v>15</v>
      </c>
      <c r="C75" s="82" t="s">
        <v>56</v>
      </c>
      <c r="D75" s="102">
        <v>108254</v>
      </c>
      <c r="E75" s="103">
        <f>SUM(D75)</f>
        <v>108254</v>
      </c>
    </row>
    <row r="76" spans="1:5" ht="58.5">
      <c r="A76" s="24" t="s">
        <v>82</v>
      </c>
      <c r="B76" s="67" t="s">
        <v>176</v>
      </c>
      <c r="C76" s="39"/>
      <c r="D76" s="99">
        <v>11961</v>
      </c>
      <c r="E76" s="100">
        <f>SUM(D76)</f>
        <v>11961</v>
      </c>
    </row>
    <row r="77" spans="1:5" ht="37.5">
      <c r="A77" s="37" t="s">
        <v>50</v>
      </c>
      <c r="B77" s="68" t="s">
        <v>176</v>
      </c>
      <c r="C77" s="82" t="s">
        <v>51</v>
      </c>
      <c r="D77" s="102">
        <v>11961</v>
      </c>
      <c r="E77" s="103">
        <f>SUM(D77)</f>
        <v>11961</v>
      </c>
    </row>
    <row r="78" spans="1:5" ht="18.75">
      <c r="A78" s="37" t="s">
        <v>194</v>
      </c>
      <c r="B78" s="68" t="s">
        <v>176</v>
      </c>
      <c r="C78" s="82" t="s">
        <v>56</v>
      </c>
      <c r="D78" s="102">
        <v>11961</v>
      </c>
      <c r="E78" s="103">
        <f>SUM(D78)</f>
        <v>11961</v>
      </c>
    </row>
    <row r="79" spans="1:5" ht="192.75" customHeight="1">
      <c r="A79" s="24" t="s">
        <v>98</v>
      </c>
      <c r="B79" s="67" t="s">
        <v>104</v>
      </c>
      <c r="C79" s="39"/>
      <c r="D79" s="99">
        <v>210032</v>
      </c>
      <c r="E79" s="99">
        <v>210032</v>
      </c>
    </row>
    <row r="80" spans="1:5" ht="37.5">
      <c r="A80" s="37" t="s">
        <v>50</v>
      </c>
      <c r="B80" s="68" t="s">
        <v>104</v>
      </c>
      <c r="C80" s="82" t="s">
        <v>51</v>
      </c>
      <c r="D80" s="102">
        <v>210032</v>
      </c>
      <c r="E80" s="102">
        <v>210032</v>
      </c>
    </row>
    <row r="81" spans="1:5" ht="18.75">
      <c r="A81" s="37" t="s">
        <v>194</v>
      </c>
      <c r="B81" s="68" t="s">
        <v>104</v>
      </c>
      <c r="C81" s="82" t="s">
        <v>56</v>
      </c>
      <c r="D81" s="102">
        <v>210032</v>
      </c>
      <c r="E81" s="102">
        <v>210032</v>
      </c>
    </row>
    <row r="82" spans="1:5" ht="100.5" customHeight="1">
      <c r="A82" s="38" t="s">
        <v>99</v>
      </c>
      <c r="B82" s="67" t="s">
        <v>76</v>
      </c>
      <c r="C82" s="84"/>
      <c r="D82" s="104">
        <v>15578</v>
      </c>
      <c r="E82" s="104">
        <v>15578</v>
      </c>
    </row>
    <row r="83" spans="1:5" ht="101.25" customHeight="1">
      <c r="A83" s="31" t="s">
        <v>132</v>
      </c>
      <c r="B83" s="68" t="s">
        <v>76</v>
      </c>
      <c r="C83" s="85">
        <v>100</v>
      </c>
      <c r="D83" s="105" t="s">
        <v>235</v>
      </c>
      <c r="E83" s="105" t="s">
        <v>235</v>
      </c>
    </row>
    <row r="84" spans="1:5" ht="39.75" customHeight="1">
      <c r="A84" s="31" t="s">
        <v>195</v>
      </c>
      <c r="B84" s="68" t="s">
        <v>76</v>
      </c>
      <c r="C84" s="85">
        <v>120</v>
      </c>
      <c r="D84" s="105" t="s">
        <v>235</v>
      </c>
      <c r="E84" s="105" t="s">
        <v>235</v>
      </c>
    </row>
    <row r="85" spans="1:5" ht="41.25" customHeight="1">
      <c r="A85" s="34" t="s">
        <v>53</v>
      </c>
      <c r="B85" s="68" t="s">
        <v>76</v>
      </c>
      <c r="C85" s="85">
        <v>200</v>
      </c>
      <c r="D85" s="105" t="s">
        <v>236</v>
      </c>
      <c r="E85" s="105" t="s">
        <v>236</v>
      </c>
    </row>
    <row r="86" spans="1:5" ht="45.75" customHeight="1">
      <c r="A86" s="34" t="s">
        <v>193</v>
      </c>
      <c r="B86" s="68" t="s">
        <v>76</v>
      </c>
      <c r="C86" s="85">
        <v>240</v>
      </c>
      <c r="D86" s="105" t="s">
        <v>236</v>
      </c>
      <c r="E86" s="105" t="s">
        <v>236</v>
      </c>
    </row>
    <row r="87" spans="1:5" ht="18.75">
      <c r="A87" s="31" t="s">
        <v>54</v>
      </c>
      <c r="B87" s="68" t="s">
        <v>76</v>
      </c>
      <c r="C87" s="82" t="s">
        <v>55</v>
      </c>
      <c r="D87" s="105" t="s">
        <v>237</v>
      </c>
      <c r="E87" s="105" t="s">
        <v>237</v>
      </c>
    </row>
    <row r="88" spans="1:5" ht="23.25" customHeight="1">
      <c r="A88" s="31" t="s">
        <v>199</v>
      </c>
      <c r="B88" s="68" t="s">
        <v>76</v>
      </c>
      <c r="C88" s="82" t="s">
        <v>174</v>
      </c>
      <c r="D88" s="105" t="s">
        <v>237</v>
      </c>
      <c r="E88" s="105" t="s">
        <v>237</v>
      </c>
    </row>
    <row r="89" spans="1:5" ht="18.75">
      <c r="A89" s="32" t="s">
        <v>105</v>
      </c>
      <c r="B89" s="67" t="s">
        <v>26</v>
      </c>
      <c r="C89" s="84"/>
      <c r="D89" s="104">
        <f>SUM(D90+D93+D110+D113+D116+D119+D122+D125+D128)</f>
        <v>396832</v>
      </c>
      <c r="E89" s="104">
        <f>SUM(E90+E93+E110+E113+E116+E119+E122+E125+E128)</f>
        <v>396813</v>
      </c>
    </row>
    <row r="90" spans="1:8" ht="59.25" customHeight="1">
      <c r="A90" s="24" t="s">
        <v>13</v>
      </c>
      <c r="B90" s="67" t="s">
        <v>106</v>
      </c>
      <c r="C90" s="84"/>
      <c r="D90" s="104">
        <v>68026</v>
      </c>
      <c r="E90" s="100">
        <f>SUM(D90)</f>
        <v>68026</v>
      </c>
      <c r="F90" s="113"/>
      <c r="G90" s="113"/>
      <c r="H90" s="113"/>
    </row>
    <row r="91" spans="1:5" ht="37.5">
      <c r="A91" s="31" t="s">
        <v>50</v>
      </c>
      <c r="B91" s="68" t="s">
        <v>106</v>
      </c>
      <c r="C91" s="85">
        <v>600</v>
      </c>
      <c r="D91" s="105">
        <v>68026</v>
      </c>
      <c r="E91" s="103">
        <f>SUM(D91)</f>
        <v>68026</v>
      </c>
    </row>
    <row r="92" spans="1:5" ht="18.75">
      <c r="A92" s="31" t="s">
        <v>200</v>
      </c>
      <c r="B92" s="68" t="s">
        <v>106</v>
      </c>
      <c r="C92" s="85">
        <v>610</v>
      </c>
      <c r="D92" s="105">
        <v>68026</v>
      </c>
      <c r="E92" s="105">
        <v>68026</v>
      </c>
    </row>
    <row r="93" spans="1:5" ht="18.75">
      <c r="A93" s="32" t="s">
        <v>103</v>
      </c>
      <c r="B93" s="67" t="s">
        <v>107</v>
      </c>
      <c r="C93" s="84"/>
      <c r="D93" s="104">
        <f>SUM(D94+D97+D104+D107)</f>
        <v>3170</v>
      </c>
      <c r="E93" s="104">
        <f>SUM(E94+E97+E104+E107)</f>
        <v>3142</v>
      </c>
    </row>
    <row r="94" spans="1:7" ht="39" customHeight="1">
      <c r="A94" s="24" t="s">
        <v>84</v>
      </c>
      <c r="B94" s="67" t="s">
        <v>85</v>
      </c>
      <c r="C94" s="84"/>
      <c r="D94" s="104">
        <v>470</v>
      </c>
      <c r="E94" s="104">
        <v>470</v>
      </c>
      <c r="F94" s="116"/>
      <c r="G94" s="116"/>
    </row>
    <row r="95" spans="1:5" ht="37.5">
      <c r="A95" s="31" t="s">
        <v>50</v>
      </c>
      <c r="B95" s="68" t="s">
        <v>85</v>
      </c>
      <c r="C95" s="85">
        <v>600</v>
      </c>
      <c r="D95" s="105" t="s">
        <v>240</v>
      </c>
      <c r="E95" s="105" t="s">
        <v>240</v>
      </c>
    </row>
    <row r="96" spans="1:5" ht="18.75">
      <c r="A96" s="31" t="s">
        <v>200</v>
      </c>
      <c r="B96" s="68" t="s">
        <v>85</v>
      </c>
      <c r="C96" s="85">
        <v>610</v>
      </c>
      <c r="D96" s="105" t="s">
        <v>240</v>
      </c>
      <c r="E96" s="105" t="s">
        <v>240</v>
      </c>
    </row>
    <row r="97" spans="1:5" ht="39.75" customHeight="1">
      <c r="A97" s="24" t="s">
        <v>161</v>
      </c>
      <c r="B97" s="67" t="s">
        <v>86</v>
      </c>
      <c r="C97" s="84"/>
      <c r="D97" s="104">
        <f>SUM(D98+D100+D102)</f>
        <v>2280</v>
      </c>
      <c r="E97" s="104">
        <f>SUM(E98+E100+E102)</f>
        <v>2280</v>
      </c>
    </row>
    <row r="98" spans="1:5" ht="37.5">
      <c r="A98" s="34" t="s">
        <v>53</v>
      </c>
      <c r="B98" s="68" t="s">
        <v>86</v>
      </c>
      <c r="C98" s="85">
        <v>200</v>
      </c>
      <c r="D98" s="105">
        <v>680</v>
      </c>
      <c r="E98" s="105">
        <v>680</v>
      </c>
    </row>
    <row r="99" spans="1:5" ht="37.5">
      <c r="A99" s="34" t="s">
        <v>193</v>
      </c>
      <c r="B99" s="68" t="s">
        <v>86</v>
      </c>
      <c r="C99" s="85">
        <v>240</v>
      </c>
      <c r="D99" s="105" t="s">
        <v>238</v>
      </c>
      <c r="E99" s="105" t="s">
        <v>238</v>
      </c>
    </row>
    <row r="100" spans="1:5" ht="18.75">
      <c r="A100" s="31" t="s">
        <v>54</v>
      </c>
      <c r="B100" s="68" t="s">
        <v>86</v>
      </c>
      <c r="C100" s="85">
        <v>300</v>
      </c>
      <c r="D100" s="105">
        <v>500</v>
      </c>
      <c r="E100" s="105">
        <v>500</v>
      </c>
    </row>
    <row r="101" spans="1:5" ht="37.5">
      <c r="A101" s="31" t="s">
        <v>201</v>
      </c>
      <c r="B101" s="68" t="s">
        <v>86</v>
      </c>
      <c r="C101" s="85">
        <v>320</v>
      </c>
      <c r="D101" s="105" t="s">
        <v>147</v>
      </c>
      <c r="E101" s="105" t="s">
        <v>147</v>
      </c>
    </row>
    <row r="102" spans="1:5" ht="37.5">
      <c r="A102" s="31" t="s">
        <v>50</v>
      </c>
      <c r="B102" s="68" t="s">
        <v>86</v>
      </c>
      <c r="C102" s="85">
        <v>600</v>
      </c>
      <c r="D102" s="105">
        <v>1100</v>
      </c>
      <c r="E102" s="105">
        <v>1100</v>
      </c>
    </row>
    <row r="103" spans="1:5" ht="18.75">
      <c r="A103" s="31" t="s">
        <v>200</v>
      </c>
      <c r="B103" s="68" t="s">
        <v>86</v>
      </c>
      <c r="C103" s="85">
        <v>610</v>
      </c>
      <c r="D103" s="105" t="s">
        <v>239</v>
      </c>
      <c r="E103" s="105" t="s">
        <v>239</v>
      </c>
    </row>
    <row r="104" spans="1:5" ht="71.25" customHeight="1">
      <c r="A104" s="24" t="s">
        <v>162</v>
      </c>
      <c r="B104" s="67" t="s">
        <v>87</v>
      </c>
      <c r="C104" s="85"/>
      <c r="D104" s="104">
        <v>320</v>
      </c>
      <c r="E104" s="100">
        <v>320</v>
      </c>
    </row>
    <row r="105" spans="1:5" ht="37.5">
      <c r="A105" s="31" t="s">
        <v>50</v>
      </c>
      <c r="B105" s="68" t="s">
        <v>87</v>
      </c>
      <c r="C105" s="85">
        <v>600</v>
      </c>
      <c r="D105" s="105">
        <v>320</v>
      </c>
      <c r="E105" s="103">
        <v>320</v>
      </c>
    </row>
    <row r="106" spans="1:5" ht="18.75">
      <c r="A106" s="31" t="s">
        <v>200</v>
      </c>
      <c r="B106" s="68" t="s">
        <v>87</v>
      </c>
      <c r="C106" s="85">
        <v>610</v>
      </c>
      <c r="D106" s="105">
        <v>320</v>
      </c>
      <c r="E106" s="103">
        <v>320</v>
      </c>
    </row>
    <row r="107" spans="1:5" ht="58.5">
      <c r="A107" s="24" t="s">
        <v>202</v>
      </c>
      <c r="B107" s="67" t="s">
        <v>93</v>
      </c>
      <c r="C107" s="84"/>
      <c r="D107" s="104">
        <v>100</v>
      </c>
      <c r="E107" s="100">
        <v>72</v>
      </c>
    </row>
    <row r="108" spans="1:5" ht="37.5">
      <c r="A108" s="34" t="s">
        <v>53</v>
      </c>
      <c r="B108" s="68" t="s">
        <v>93</v>
      </c>
      <c r="C108" s="85">
        <v>200</v>
      </c>
      <c r="D108" s="105">
        <v>100</v>
      </c>
      <c r="E108" s="103">
        <v>72</v>
      </c>
    </row>
    <row r="109" spans="1:5" ht="37.5">
      <c r="A109" s="34" t="s">
        <v>193</v>
      </c>
      <c r="B109" s="68" t="s">
        <v>93</v>
      </c>
      <c r="C109" s="85">
        <v>240</v>
      </c>
      <c r="D109" s="105">
        <v>100</v>
      </c>
      <c r="E109" s="103">
        <v>72</v>
      </c>
    </row>
    <row r="110" spans="1:6" ht="58.5">
      <c r="A110" s="24" t="s">
        <v>83</v>
      </c>
      <c r="B110" s="67" t="s">
        <v>177</v>
      </c>
      <c r="C110" s="84"/>
      <c r="D110" s="104">
        <v>9345</v>
      </c>
      <c r="E110" s="104">
        <v>9345</v>
      </c>
      <c r="F110" s="108"/>
    </row>
    <row r="111" spans="1:5" ht="37.5">
      <c r="A111" s="31" t="s">
        <v>50</v>
      </c>
      <c r="B111" s="68" t="s">
        <v>177</v>
      </c>
      <c r="C111" s="85">
        <v>600</v>
      </c>
      <c r="D111" s="105">
        <v>9345</v>
      </c>
      <c r="E111" s="105">
        <v>9345</v>
      </c>
    </row>
    <row r="112" spans="1:5" ht="18.75">
      <c r="A112" s="31" t="s">
        <v>200</v>
      </c>
      <c r="B112" s="68" t="s">
        <v>177</v>
      </c>
      <c r="C112" s="85">
        <v>610</v>
      </c>
      <c r="D112" s="105">
        <v>9345</v>
      </c>
      <c r="E112" s="105">
        <v>9345</v>
      </c>
    </row>
    <row r="113" spans="1:5" ht="86.25" customHeight="1">
      <c r="A113" s="24" t="s">
        <v>219</v>
      </c>
      <c r="B113" s="67" t="s">
        <v>0</v>
      </c>
      <c r="C113" s="84"/>
      <c r="D113" s="104">
        <v>1899</v>
      </c>
      <c r="E113" s="100">
        <v>1915</v>
      </c>
    </row>
    <row r="114" spans="1:5" ht="80.25" customHeight="1">
      <c r="A114" s="31" t="s">
        <v>132</v>
      </c>
      <c r="B114" s="68" t="s">
        <v>0</v>
      </c>
      <c r="C114" s="85">
        <v>100</v>
      </c>
      <c r="D114" s="105">
        <v>1899</v>
      </c>
      <c r="E114" s="103">
        <v>1915</v>
      </c>
    </row>
    <row r="115" spans="1:5" ht="36" customHeight="1">
      <c r="A115" s="31" t="s">
        <v>195</v>
      </c>
      <c r="B115" s="68" t="s">
        <v>0</v>
      </c>
      <c r="C115" s="85">
        <v>120</v>
      </c>
      <c r="D115" s="105">
        <v>1899</v>
      </c>
      <c r="E115" s="103">
        <v>1915</v>
      </c>
    </row>
    <row r="116" spans="1:5" ht="284.25" customHeight="1">
      <c r="A116" s="24" t="s">
        <v>79</v>
      </c>
      <c r="B116" s="67" t="s">
        <v>108</v>
      </c>
      <c r="C116" s="84"/>
      <c r="D116" s="104">
        <v>294336</v>
      </c>
      <c r="E116" s="100">
        <v>294336</v>
      </c>
    </row>
    <row r="117" spans="1:5" ht="37.5">
      <c r="A117" s="31" t="s">
        <v>50</v>
      </c>
      <c r="B117" s="68" t="s">
        <v>108</v>
      </c>
      <c r="C117" s="85">
        <v>600</v>
      </c>
      <c r="D117" s="105">
        <v>294336</v>
      </c>
      <c r="E117" s="105">
        <v>294336</v>
      </c>
    </row>
    <row r="118" spans="1:5" ht="18.75">
      <c r="A118" s="31" t="s">
        <v>200</v>
      </c>
      <c r="B118" s="68" t="s">
        <v>108</v>
      </c>
      <c r="C118" s="85">
        <v>610</v>
      </c>
      <c r="D118" s="105">
        <v>294336</v>
      </c>
      <c r="E118" s="105">
        <v>294336</v>
      </c>
    </row>
    <row r="119" spans="1:5" ht="126.75" customHeight="1">
      <c r="A119" s="24" t="s">
        <v>109</v>
      </c>
      <c r="B119" s="67" t="s">
        <v>110</v>
      </c>
      <c r="C119" s="84"/>
      <c r="D119" s="104">
        <v>10172</v>
      </c>
      <c r="E119" s="104">
        <v>10172</v>
      </c>
    </row>
    <row r="120" spans="1:5" ht="37.5">
      <c r="A120" s="31" t="s">
        <v>50</v>
      </c>
      <c r="B120" s="68" t="s">
        <v>110</v>
      </c>
      <c r="C120" s="85">
        <v>600</v>
      </c>
      <c r="D120" s="105">
        <v>10172</v>
      </c>
      <c r="E120" s="105">
        <v>10172</v>
      </c>
    </row>
    <row r="121" spans="1:5" ht="18.75">
      <c r="A121" s="31" t="s">
        <v>200</v>
      </c>
      <c r="B121" s="68" t="s">
        <v>110</v>
      </c>
      <c r="C121" s="85">
        <v>610</v>
      </c>
      <c r="D121" s="105">
        <v>10172</v>
      </c>
      <c r="E121" s="105">
        <v>10172</v>
      </c>
    </row>
    <row r="122" spans="1:5" ht="81.75" customHeight="1">
      <c r="A122" s="24" t="s">
        <v>111</v>
      </c>
      <c r="B122" s="67" t="s">
        <v>112</v>
      </c>
      <c r="C122" s="84"/>
      <c r="D122" s="104">
        <v>790</v>
      </c>
      <c r="E122" s="104">
        <v>790</v>
      </c>
    </row>
    <row r="123" spans="1:5" ht="37.5">
      <c r="A123" s="31" t="s">
        <v>50</v>
      </c>
      <c r="B123" s="68" t="s">
        <v>112</v>
      </c>
      <c r="C123" s="85">
        <v>600</v>
      </c>
      <c r="D123" s="105" t="s">
        <v>241</v>
      </c>
      <c r="E123" s="105" t="s">
        <v>241</v>
      </c>
    </row>
    <row r="124" spans="1:5" ht="18.75">
      <c r="A124" s="31" t="s">
        <v>200</v>
      </c>
      <c r="B124" s="68" t="s">
        <v>112</v>
      </c>
      <c r="C124" s="85">
        <v>610</v>
      </c>
      <c r="D124" s="105" t="s">
        <v>241</v>
      </c>
      <c r="E124" s="105" t="s">
        <v>241</v>
      </c>
    </row>
    <row r="125" spans="1:5" ht="117">
      <c r="A125" s="24" t="s">
        <v>113</v>
      </c>
      <c r="B125" s="67" t="s">
        <v>114</v>
      </c>
      <c r="C125" s="84"/>
      <c r="D125" s="104">
        <v>6391</v>
      </c>
      <c r="E125" s="100">
        <v>6384</v>
      </c>
    </row>
    <row r="126" spans="1:5" ht="37.5">
      <c r="A126" s="31" t="s">
        <v>50</v>
      </c>
      <c r="B126" s="68" t="s">
        <v>114</v>
      </c>
      <c r="C126" s="85">
        <v>600</v>
      </c>
      <c r="D126" s="105">
        <v>6391</v>
      </c>
      <c r="E126" s="103">
        <v>6384</v>
      </c>
    </row>
    <row r="127" spans="1:5" ht="18.75">
      <c r="A127" s="31" t="s">
        <v>200</v>
      </c>
      <c r="B127" s="68" t="s">
        <v>114</v>
      </c>
      <c r="C127" s="85">
        <v>610</v>
      </c>
      <c r="D127" s="105">
        <v>6391</v>
      </c>
      <c r="E127" s="103">
        <v>6384</v>
      </c>
    </row>
    <row r="128" spans="1:5" ht="72.75" customHeight="1">
      <c r="A128" s="24" t="s">
        <v>115</v>
      </c>
      <c r="B128" s="67" t="s">
        <v>116</v>
      </c>
      <c r="C128" s="84"/>
      <c r="D128" s="104">
        <v>2703</v>
      </c>
      <c r="E128" s="104">
        <v>2703</v>
      </c>
    </row>
    <row r="129" spans="1:5" ht="37.5">
      <c r="A129" s="31" t="s">
        <v>50</v>
      </c>
      <c r="B129" s="68" t="s">
        <v>116</v>
      </c>
      <c r="C129" s="85">
        <v>600</v>
      </c>
      <c r="D129" s="105" t="s">
        <v>242</v>
      </c>
      <c r="E129" s="105" t="s">
        <v>242</v>
      </c>
    </row>
    <row r="130" spans="1:5" ht="18.75">
      <c r="A130" s="31" t="s">
        <v>200</v>
      </c>
      <c r="B130" s="68" t="s">
        <v>116</v>
      </c>
      <c r="C130" s="85">
        <v>610</v>
      </c>
      <c r="D130" s="105" t="s">
        <v>242</v>
      </c>
      <c r="E130" s="105" t="s">
        <v>242</v>
      </c>
    </row>
    <row r="131" spans="1:5" ht="59.25" customHeight="1">
      <c r="A131" s="40" t="s">
        <v>117</v>
      </c>
      <c r="B131" s="67" t="s">
        <v>27</v>
      </c>
      <c r="C131" s="84"/>
      <c r="D131" s="104">
        <f>SUM(D132+D140)</f>
        <v>108379</v>
      </c>
      <c r="E131" s="100">
        <f aca="true" t="shared" si="1" ref="E131:E144">SUM(D131)</f>
        <v>108379</v>
      </c>
    </row>
    <row r="132" spans="1:5" ht="60" customHeight="1">
      <c r="A132" s="38" t="s">
        <v>220</v>
      </c>
      <c r="B132" s="67" t="s">
        <v>163</v>
      </c>
      <c r="C132" s="84"/>
      <c r="D132" s="104">
        <f>SUM(D133+D136)</f>
        <v>106309</v>
      </c>
      <c r="E132" s="100">
        <f t="shared" si="1"/>
        <v>106309</v>
      </c>
    </row>
    <row r="133" spans="1:8" ht="39">
      <c r="A133" s="38" t="s">
        <v>88</v>
      </c>
      <c r="B133" s="67" t="s">
        <v>95</v>
      </c>
      <c r="C133" s="84"/>
      <c r="D133" s="104">
        <v>82164</v>
      </c>
      <c r="E133" s="100">
        <f t="shared" si="1"/>
        <v>82164</v>
      </c>
      <c r="F133" s="113"/>
      <c r="G133" s="113"/>
      <c r="H133" s="113"/>
    </row>
    <row r="134" spans="1:5" ht="37.5">
      <c r="A134" s="41" t="s">
        <v>50</v>
      </c>
      <c r="B134" s="68" t="s">
        <v>95</v>
      </c>
      <c r="C134" s="85">
        <v>600</v>
      </c>
      <c r="D134" s="105">
        <v>82164</v>
      </c>
      <c r="E134" s="103">
        <f t="shared" si="1"/>
        <v>82164</v>
      </c>
    </row>
    <row r="135" spans="1:5" ht="18.75">
      <c r="A135" s="41" t="s">
        <v>200</v>
      </c>
      <c r="B135" s="68" t="s">
        <v>95</v>
      </c>
      <c r="C135" s="85">
        <v>610</v>
      </c>
      <c r="D135" s="105">
        <v>82164</v>
      </c>
      <c r="E135" s="103">
        <f t="shared" si="1"/>
        <v>82164</v>
      </c>
    </row>
    <row r="136" spans="1:5" ht="37.5">
      <c r="A136" s="40" t="s">
        <v>94</v>
      </c>
      <c r="B136" s="67" t="s">
        <v>164</v>
      </c>
      <c r="C136" s="84"/>
      <c r="D136" s="104">
        <v>24145</v>
      </c>
      <c r="E136" s="100">
        <f t="shared" si="1"/>
        <v>24145</v>
      </c>
    </row>
    <row r="137" spans="1:5" ht="39">
      <c r="A137" s="38" t="s">
        <v>88</v>
      </c>
      <c r="B137" s="67" t="s">
        <v>165</v>
      </c>
      <c r="C137" s="84"/>
      <c r="D137" s="104">
        <v>24145</v>
      </c>
      <c r="E137" s="100">
        <f t="shared" si="1"/>
        <v>24145</v>
      </c>
    </row>
    <row r="138" spans="1:5" ht="37.5">
      <c r="A138" s="41" t="s">
        <v>50</v>
      </c>
      <c r="B138" s="68" t="s">
        <v>165</v>
      </c>
      <c r="C138" s="85">
        <v>600</v>
      </c>
      <c r="D138" s="105">
        <v>24145</v>
      </c>
      <c r="E138" s="103">
        <f t="shared" si="1"/>
        <v>24145</v>
      </c>
    </row>
    <row r="139" spans="1:5" ht="18.75">
      <c r="A139" s="41" t="s">
        <v>200</v>
      </c>
      <c r="B139" s="68" t="s">
        <v>165</v>
      </c>
      <c r="C139" s="85">
        <v>610</v>
      </c>
      <c r="D139" s="105">
        <v>24145</v>
      </c>
      <c r="E139" s="103">
        <f t="shared" si="1"/>
        <v>24145</v>
      </c>
    </row>
    <row r="140" spans="1:6" ht="64.5" customHeight="1">
      <c r="A140" s="24" t="s">
        <v>203</v>
      </c>
      <c r="B140" s="67" t="s">
        <v>178</v>
      </c>
      <c r="C140" s="84"/>
      <c r="D140" s="104">
        <v>2070</v>
      </c>
      <c r="E140" s="100">
        <f t="shared" si="1"/>
        <v>2070</v>
      </c>
      <c r="F140" s="108"/>
    </row>
    <row r="141" spans="1:5" ht="37.5">
      <c r="A141" s="41" t="s">
        <v>50</v>
      </c>
      <c r="B141" s="68" t="s">
        <v>178</v>
      </c>
      <c r="C141" s="86">
        <v>600</v>
      </c>
      <c r="D141" s="105">
        <v>2070</v>
      </c>
      <c r="E141" s="103">
        <f t="shared" si="1"/>
        <v>2070</v>
      </c>
    </row>
    <row r="142" spans="1:5" ht="18.75">
      <c r="A142" s="41" t="s">
        <v>200</v>
      </c>
      <c r="B142" s="68" t="s">
        <v>178</v>
      </c>
      <c r="C142" s="86">
        <v>610</v>
      </c>
      <c r="D142" s="105">
        <v>2070</v>
      </c>
      <c r="E142" s="103">
        <f t="shared" si="1"/>
        <v>2070</v>
      </c>
    </row>
    <row r="143" spans="1:5" ht="38.25" customHeight="1">
      <c r="A143" s="32" t="s">
        <v>89</v>
      </c>
      <c r="B143" s="67" t="s">
        <v>28</v>
      </c>
      <c r="C143" s="84"/>
      <c r="D143" s="104">
        <f>SUM(D144+D149)</f>
        <v>25593</v>
      </c>
      <c r="E143" s="104">
        <f>SUM(E144+E149)</f>
        <v>25593</v>
      </c>
    </row>
    <row r="144" spans="1:5" ht="39">
      <c r="A144" s="33" t="s">
        <v>204</v>
      </c>
      <c r="B144" s="67" t="s">
        <v>91</v>
      </c>
      <c r="C144" s="84"/>
      <c r="D144" s="104">
        <f>SUM(D145+D147)</f>
        <v>7751</v>
      </c>
      <c r="E144" s="100">
        <f t="shared" si="1"/>
        <v>7751</v>
      </c>
    </row>
    <row r="145" spans="1:5" ht="93.75" customHeight="1">
      <c r="A145" s="34" t="s">
        <v>132</v>
      </c>
      <c r="B145" s="69" t="s">
        <v>91</v>
      </c>
      <c r="C145" s="85">
        <v>100</v>
      </c>
      <c r="D145" s="105">
        <v>6732</v>
      </c>
      <c r="E145" s="105">
        <v>6732</v>
      </c>
    </row>
    <row r="146" spans="1:5" ht="37.5">
      <c r="A146" s="30" t="s">
        <v>195</v>
      </c>
      <c r="B146" s="69" t="s">
        <v>91</v>
      </c>
      <c r="C146" s="85">
        <v>120</v>
      </c>
      <c r="D146" s="105">
        <v>6732</v>
      </c>
      <c r="E146" s="105">
        <v>6732</v>
      </c>
    </row>
    <row r="147" spans="1:5" ht="37.5">
      <c r="A147" s="31" t="s">
        <v>53</v>
      </c>
      <c r="B147" s="69" t="s">
        <v>91</v>
      </c>
      <c r="C147" s="85">
        <v>200</v>
      </c>
      <c r="D147" s="105">
        <v>1019</v>
      </c>
      <c r="E147" s="105" t="s">
        <v>243</v>
      </c>
    </row>
    <row r="148" spans="1:5" ht="37.5">
      <c r="A148" s="31" t="s">
        <v>193</v>
      </c>
      <c r="B148" s="69" t="s">
        <v>91</v>
      </c>
      <c r="C148" s="85">
        <v>240</v>
      </c>
      <c r="D148" s="105" t="s">
        <v>243</v>
      </c>
      <c r="E148" s="105" t="s">
        <v>243</v>
      </c>
    </row>
    <row r="149" spans="1:5" ht="63.75" customHeight="1">
      <c r="A149" s="33" t="s">
        <v>217</v>
      </c>
      <c r="B149" s="67" t="s">
        <v>92</v>
      </c>
      <c r="C149" s="84"/>
      <c r="D149" s="104">
        <f>SUM(D150+D152+D154)</f>
        <v>17842</v>
      </c>
      <c r="E149" s="100">
        <f aca="true" t="shared" si="2" ref="E149:E155">SUM(D149)</f>
        <v>17842</v>
      </c>
    </row>
    <row r="150" spans="1:5" ht="95.25" customHeight="1">
      <c r="A150" s="34" t="s">
        <v>132</v>
      </c>
      <c r="B150" s="69" t="s">
        <v>92</v>
      </c>
      <c r="C150" s="85">
        <v>100</v>
      </c>
      <c r="D150" s="105">
        <v>14535</v>
      </c>
      <c r="E150" s="103">
        <f t="shared" si="2"/>
        <v>14535</v>
      </c>
    </row>
    <row r="151" spans="1:5" ht="18.75">
      <c r="A151" s="34" t="s">
        <v>198</v>
      </c>
      <c r="B151" s="69" t="s">
        <v>92</v>
      </c>
      <c r="C151" s="85">
        <v>110</v>
      </c>
      <c r="D151" s="105">
        <v>14535</v>
      </c>
      <c r="E151" s="103">
        <f t="shared" si="2"/>
        <v>14535</v>
      </c>
    </row>
    <row r="152" spans="1:5" ht="37.5">
      <c r="A152" s="34" t="s">
        <v>53</v>
      </c>
      <c r="B152" s="69" t="s">
        <v>92</v>
      </c>
      <c r="C152" s="85">
        <v>200</v>
      </c>
      <c r="D152" s="105">
        <v>3157</v>
      </c>
      <c r="E152" s="103">
        <f t="shared" si="2"/>
        <v>3157</v>
      </c>
    </row>
    <row r="153" spans="1:5" ht="37.5">
      <c r="A153" s="34" t="s">
        <v>193</v>
      </c>
      <c r="B153" s="69" t="s">
        <v>92</v>
      </c>
      <c r="C153" s="85">
        <v>240</v>
      </c>
      <c r="D153" s="105">
        <v>3157</v>
      </c>
      <c r="E153" s="103">
        <f t="shared" si="2"/>
        <v>3157</v>
      </c>
    </row>
    <row r="154" spans="1:5" ht="18.75">
      <c r="A154" s="34" t="s">
        <v>43</v>
      </c>
      <c r="B154" s="69" t="s">
        <v>92</v>
      </c>
      <c r="C154" s="85">
        <v>800</v>
      </c>
      <c r="D154" s="105">
        <v>150</v>
      </c>
      <c r="E154" s="103">
        <f t="shared" si="2"/>
        <v>150</v>
      </c>
    </row>
    <row r="155" spans="1:5" ht="18.75">
      <c r="A155" s="34" t="s">
        <v>197</v>
      </c>
      <c r="B155" s="69" t="s">
        <v>92</v>
      </c>
      <c r="C155" s="85">
        <v>850</v>
      </c>
      <c r="D155" s="105">
        <v>150</v>
      </c>
      <c r="E155" s="103">
        <f t="shared" si="2"/>
        <v>150</v>
      </c>
    </row>
    <row r="156" spans="1:5" ht="57" customHeight="1">
      <c r="A156" s="20" t="s">
        <v>225</v>
      </c>
      <c r="B156" s="63" t="s">
        <v>29</v>
      </c>
      <c r="C156" s="83"/>
      <c r="D156" s="99">
        <v>1480</v>
      </c>
      <c r="E156" s="100">
        <v>1494</v>
      </c>
    </row>
    <row r="157" spans="1:5" ht="15.75" customHeight="1">
      <c r="A157" s="34" t="s">
        <v>21</v>
      </c>
      <c r="B157" s="66"/>
      <c r="C157" s="83"/>
      <c r="D157" s="102"/>
      <c r="E157" s="100"/>
    </row>
    <row r="158" spans="1:5" ht="54.75" customHeight="1">
      <c r="A158" s="23" t="s">
        <v>226</v>
      </c>
      <c r="B158" s="63" t="s">
        <v>30</v>
      </c>
      <c r="C158" s="87"/>
      <c r="D158" s="99">
        <v>1480</v>
      </c>
      <c r="E158" s="100">
        <v>1494</v>
      </c>
    </row>
    <row r="159" spans="1:5" ht="45" customHeight="1">
      <c r="A159" s="33" t="s">
        <v>47</v>
      </c>
      <c r="B159" s="63" t="s">
        <v>181</v>
      </c>
      <c r="C159" s="87"/>
      <c r="D159" s="99">
        <v>740</v>
      </c>
      <c r="E159" s="100">
        <v>750</v>
      </c>
    </row>
    <row r="160" spans="1:5" ht="23.25" customHeight="1">
      <c r="A160" s="31" t="s">
        <v>54</v>
      </c>
      <c r="B160" s="64" t="s">
        <v>181</v>
      </c>
      <c r="C160" s="82" t="s">
        <v>55</v>
      </c>
      <c r="D160" s="102">
        <v>740</v>
      </c>
      <c r="E160" s="103">
        <v>750</v>
      </c>
    </row>
    <row r="161" spans="1:5" ht="39" customHeight="1">
      <c r="A161" s="31" t="s">
        <v>201</v>
      </c>
      <c r="B161" s="64" t="s">
        <v>181</v>
      </c>
      <c r="C161" s="82" t="s">
        <v>134</v>
      </c>
      <c r="D161" s="102">
        <v>740</v>
      </c>
      <c r="E161" s="103">
        <v>750</v>
      </c>
    </row>
    <row r="162" spans="1:5" ht="66.75" customHeight="1">
      <c r="A162" s="33" t="s">
        <v>48</v>
      </c>
      <c r="B162" s="63" t="s">
        <v>182</v>
      </c>
      <c r="C162" s="87"/>
      <c r="D162" s="99">
        <v>740</v>
      </c>
      <c r="E162" s="99">
        <v>744</v>
      </c>
    </row>
    <row r="163" spans="1:5" ht="24" customHeight="1">
      <c r="A163" s="31" t="s">
        <v>54</v>
      </c>
      <c r="B163" s="64" t="s">
        <v>182</v>
      </c>
      <c r="C163" s="82" t="s">
        <v>55</v>
      </c>
      <c r="D163" s="102">
        <v>740</v>
      </c>
      <c r="E163" s="103">
        <v>744</v>
      </c>
    </row>
    <row r="164" spans="1:5" ht="40.5" customHeight="1">
      <c r="A164" s="31" t="s">
        <v>201</v>
      </c>
      <c r="B164" s="64" t="s">
        <v>182</v>
      </c>
      <c r="C164" s="82" t="s">
        <v>134</v>
      </c>
      <c r="D164" s="102">
        <v>740</v>
      </c>
      <c r="E164" s="103">
        <v>744</v>
      </c>
    </row>
    <row r="165" spans="1:5" s="1" customFormat="1" ht="56.25" customHeight="1">
      <c r="A165" s="20" t="s">
        <v>331</v>
      </c>
      <c r="B165" s="65" t="s">
        <v>31</v>
      </c>
      <c r="C165" s="73"/>
      <c r="D165" s="99">
        <v>1520</v>
      </c>
      <c r="E165" s="100">
        <f>SUM(D165)</f>
        <v>1520</v>
      </c>
    </row>
    <row r="166" spans="1:5" s="1" customFormat="1" ht="66.75" customHeight="1">
      <c r="A166" s="33" t="s">
        <v>96</v>
      </c>
      <c r="B166" s="63" t="s">
        <v>332</v>
      </c>
      <c r="C166" s="21"/>
      <c r="D166" s="99">
        <v>300</v>
      </c>
      <c r="E166" s="100">
        <f aca="true" t="shared" si="3" ref="E166:E173">SUM(D166)</f>
        <v>300</v>
      </c>
    </row>
    <row r="167" spans="1:5" s="1" customFormat="1" ht="55.5" customHeight="1">
      <c r="A167" s="34" t="s">
        <v>53</v>
      </c>
      <c r="B167" s="64" t="s">
        <v>332</v>
      </c>
      <c r="C167" s="26">
        <v>200</v>
      </c>
      <c r="D167" s="102">
        <v>70</v>
      </c>
      <c r="E167" s="102">
        <v>70</v>
      </c>
    </row>
    <row r="168" spans="1:5" s="1" customFormat="1" ht="51.75" customHeight="1">
      <c r="A168" s="34" t="s">
        <v>193</v>
      </c>
      <c r="B168" s="64" t="s">
        <v>332</v>
      </c>
      <c r="C168" s="26">
        <v>240</v>
      </c>
      <c r="D168" s="102">
        <v>70</v>
      </c>
      <c r="E168" s="102">
        <v>70</v>
      </c>
    </row>
    <row r="169" spans="1:5" s="1" customFormat="1" ht="38.25" customHeight="1">
      <c r="A169" s="42" t="s">
        <v>50</v>
      </c>
      <c r="B169" s="64" t="s">
        <v>332</v>
      </c>
      <c r="C169" s="26" t="s">
        <v>51</v>
      </c>
      <c r="D169" s="102">
        <v>230</v>
      </c>
      <c r="E169" s="103">
        <f t="shared" si="3"/>
        <v>230</v>
      </c>
    </row>
    <row r="170" spans="1:5" s="1" customFormat="1" ht="56.25">
      <c r="A170" s="42" t="s">
        <v>205</v>
      </c>
      <c r="B170" s="64" t="s">
        <v>332</v>
      </c>
      <c r="C170" s="26" t="s">
        <v>77</v>
      </c>
      <c r="D170" s="102">
        <v>230</v>
      </c>
      <c r="E170" s="103">
        <f t="shared" si="3"/>
        <v>230</v>
      </c>
    </row>
    <row r="171" spans="1:5" s="1" customFormat="1" ht="63.75" customHeight="1">
      <c r="A171" s="33" t="s">
        <v>97</v>
      </c>
      <c r="B171" s="63" t="s">
        <v>340</v>
      </c>
      <c r="C171" s="21"/>
      <c r="D171" s="99">
        <v>1220</v>
      </c>
      <c r="E171" s="100">
        <f t="shared" si="3"/>
        <v>1220</v>
      </c>
    </row>
    <row r="172" spans="1:5" s="1" customFormat="1" ht="37.5">
      <c r="A172" s="34" t="s">
        <v>53</v>
      </c>
      <c r="B172" s="64" t="s">
        <v>340</v>
      </c>
      <c r="C172" s="26">
        <v>200</v>
      </c>
      <c r="D172" s="102">
        <v>1220</v>
      </c>
      <c r="E172" s="103">
        <f t="shared" si="3"/>
        <v>1220</v>
      </c>
    </row>
    <row r="173" spans="1:5" s="1" customFormat="1" ht="37.5">
      <c r="A173" s="34" t="s">
        <v>193</v>
      </c>
      <c r="B173" s="64" t="s">
        <v>340</v>
      </c>
      <c r="C173" s="26">
        <v>240</v>
      </c>
      <c r="D173" s="102">
        <v>1220</v>
      </c>
      <c r="E173" s="103">
        <f t="shared" si="3"/>
        <v>1220</v>
      </c>
    </row>
    <row r="174" spans="1:5" ht="56.25" customHeight="1">
      <c r="A174" s="35" t="s">
        <v>333</v>
      </c>
      <c r="B174" s="63" t="s">
        <v>32</v>
      </c>
      <c r="C174" s="74"/>
      <c r="D174" s="99">
        <v>7380</v>
      </c>
      <c r="E174" s="100">
        <v>7380</v>
      </c>
    </row>
    <row r="175" spans="1:5" ht="15.75" customHeight="1">
      <c r="A175" s="34" t="s">
        <v>21</v>
      </c>
      <c r="B175" s="66"/>
      <c r="C175" s="26"/>
      <c r="D175" s="102"/>
      <c r="E175" s="100"/>
    </row>
    <row r="176" spans="1:5" ht="41.25" customHeight="1">
      <c r="A176" s="35" t="s">
        <v>292</v>
      </c>
      <c r="B176" s="63" t="s">
        <v>33</v>
      </c>
      <c r="C176" s="26"/>
      <c r="D176" s="99" t="s">
        <v>283</v>
      </c>
      <c r="E176" s="100">
        <v>532</v>
      </c>
    </row>
    <row r="177" spans="1:5" ht="39">
      <c r="A177" s="33" t="s">
        <v>125</v>
      </c>
      <c r="B177" s="63" t="s">
        <v>61</v>
      </c>
      <c r="C177" s="21"/>
      <c r="D177" s="99" t="s">
        <v>283</v>
      </c>
      <c r="E177" s="99" t="s">
        <v>283</v>
      </c>
    </row>
    <row r="178" spans="1:5" ht="37.5">
      <c r="A178" s="34" t="s">
        <v>53</v>
      </c>
      <c r="B178" s="64" t="s">
        <v>61</v>
      </c>
      <c r="C178" s="26" t="s">
        <v>45</v>
      </c>
      <c r="D178" s="102" t="s">
        <v>283</v>
      </c>
      <c r="E178" s="102" t="s">
        <v>283</v>
      </c>
    </row>
    <row r="179" spans="1:5" ht="37.5">
      <c r="A179" s="34" t="s">
        <v>193</v>
      </c>
      <c r="B179" s="64" t="s">
        <v>61</v>
      </c>
      <c r="C179" s="26" t="s">
        <v>46</v>
      </c>
      <c r="D179" s="102" t="s">
        <v>283</v>
      </c>
      <c r="E179" s="102" t="s">
        <v>283</v>
      </c>
    </row>
    <row r="180" spans="1:5" ht="56.25">
      <c r="A180" s="35" t="s">
        <v>293</v>
      </c>
      <c r="B180" s="63" t="s">
        <v>34</v>
      </c>
      <c r="C180" s="74"/>
      <c r="D180" s="99">
        <v>4738</v>
      </c>
      <c r="E180" s="99">
        <v>4738</v>
      </c>
    </row>
    <row r="181" spans="1:5" ht="78">
      <c r="A181" s="33" t="s">
        <v>148</v>
      </c>
      <c r="B181" s="63" t="s">
        <v>151</v>
      </c>
      <c r="C181" s="21"/>
      <c r="D181" s="99">
        <v>1860</v>
      </c>
      <c r="E181" s="99">
        <v>1860</v>
      </c>
    </row>
    <row r="182" spans="1:5" ht="56.25">
      <c r="A182" s="43" t="s">
        <v>294</v>
      </c>
      <c r="B182" s="64" t="s">
        <v>152</v>
      </c>
      <c r="C182" s="26"/>
      <c r="D182" s="102">
        <v>860</v>
      </c>
      <c r="E182" s="102">
        <v>860</v>
      </c>
    </row>
    <row r="183" spans="1:5" ht="37.5">
      <c r="A183" s="42" t="s">
        <v>53</v>
      </c>
      <c r="B183" s="64" t="s">
        <v>152</v>
      </c>
      <c r="C183" s="74" t="s">
        <v>45</v>
      </c>
      <c r="D183" s="102">
        <v>860</v>
      </c>
      <c r="E183" s="102">
        <v>860</v>
      </c>
    </row>
    <row r="184" spans="1:5" ht="37.5">
      <c r="A184" s="42" t="s">
        <v>193</v>
      </c>
      <c r="B184" s="64" t="s">
        <v>152</v>
      </c>
      <c r="C184" s="74" t="s">
        <v>46</v>
      </c>
      <c r="D184" s="102">
        <v>860</v>
      </c>
      <c r="E184" s="102">
        <v>860</v>
      </c>
    </row>
    <row r="185" spans="1:5" ht="75">
      <c r="A185" s="43" t="s">
        <v>62</v>
      </c>
      <c r="B185" s="64" t="s">
        <v>183</v>
      </c>
      <c r="C185" s="74"/>
      <c r="D185" s="102" t="s">
        <v>150</v>
      </c>
      <c r="E185" s="102" t="s">
        <v>150</v>
      </c>
    </row>
    <row r="186" spans="1:5" ht="26.25" customHeight="1">
      <c r="A186" s="42" t="s">
        <v>43</v>
      </c>
      <c r="B186" s="64" t="s">
        <v>183</v>
      </c>
      <c r="C186" s="74">
        <v>800</v>
      </c>
      <c r="D186" s="102" t="s">
        <v>150</v>
      </c>
      <c r="E186" s="102" t="s">
        <v>150</v>
      </c>
    </row>
    <row r="187" spans="1:5" ht="18.75">
      <c r="A187" s="42" t="s">
        <v>206</v>
      </c>
      <c r="B187" s="64" t="s">
        <v>183</v>
      </c>
      <c r="C187" s="74">
        <v>870</v>
      </c>
      <c r="D187" s="102" t="s">
        <v>150</v>
      </c>
      <c r="E187" s="102" t="s">
        <v>150</v>
      </c>
    </row>
    <row r="188" spans="1:5" ht="63.75" customHeight="1">
      <c r="A188" s="33" t="s">
        <v>343</v>
      </c>
      <c r="B188" s="63" t="s">
        <v>295</v>
      </c>
      <c r="C188" s="21"/>
      <c r="D188" s="99" t="s">
        <v>305</v>
      </c>
      <c r="E188" s="99" t="s">
        <v>305</v>
      </c>
    </row>
    <row r="189" spans="1:5" ht="37.5">
      <c r="A189" s="98" t="s">
        <v>344</v>
      </c>
      <c r="B189" s="64" t="s">
        <v>296</v>
      </c>
      <c r="C189" s="74"/>
      <c r="D189" s="102" t="s">
        <v>306</v>
      </c>
      <c r="E189" s="102" t="s">
        <v>306</v>
      </c>
    </row>
    <row r="190" spans="1:5" ht="37.5">
      <c r="A190" s="42" t="s">
        <v>53</v>
      </c>
      <c r="B190" s="64" t="s">
        <v>296</v>
      </c>
      <c r="C190" s="26">
        <v>200</v>
      </c>
      <c r="D190" s="102" t="s">
        <v>306</v>
      </c>
      <c r="E190" s="102" t="s">
        <v>306</v>
      </c>
    </row>
    <row r="191" spans="1:5" ht="37.5">
      <c r="A191" s="42" t="s">
        <v>193</v>
      </c>
      <c r="B191" s="64" t="s">
        <v>296</v>
      </c>
      <c r="C191" s="26">
        <v>240</v>
      </c>
      <c r="D191" s="102" t="s">
        <v>306</v>
      </c>
      <c r="E191" s="102" t="s">
        <v>306</v>
      </c>
    </row>
    <row r="192" spans="1:5" ht="65.25" customHeight="1">
      <c r="A192" s="43" t="s">
        <v>213</v>
      </c>
      <c r="B192" s="64" t="s">
        <v>297</v>
      </c>
      <c r="C192" s="74"/>
      <c r="D192" s="102" t="s">
        <v>307</v>
      </c>
      <c r="E192" s="102" t="s">
        <v>307</v>
      </c>
    </row>
    <row r="193" spans="1:5" ht="106.5" customHeight="1">
      <c r="A193" s="34" t="s">
        <v>132</v>
      </c>
      <c r="B193" s="64" t="s">
        <v>297</v>
      </c>
      <c r="C193" s="26" t="s">
        <v>126</v>
      </c>
      <c r="D193" s="102" t="s">
        <v>307</v>
      </c>
      <c r="E193" s="102" t="s">
        <v>307</v>
      </c>
    </row>
    <row r="194" spans="1:5" ht="31.5" customHeight="1">
      <c r="A194" s="34" t="s">
        <v>198</v>
      </c>
      <c r="B194" s="64" t="s">
        <v>297</v>
      </c>
      <c r="C194" s="26" t="s">
        <v>127</v>
      </c>
      <c r="D194" s="102" t="s">
        <v>307</v>
      </c>
      <c r="E194" s="102" t="s">
        <v>307</v>
      </c>
    </row>
    <row r="195" spans="1:5" ht="42" customHeight="1">
      <c r="A195" s="33" t="s">
        <v>298</v>
      </c>
      <c r="B195" s="63" t="s">
        <v>299</v>
      </c>
      <c r="C195" s="21"/>
      <c r="D195" s="99" t="s">
        <v>308</v>
      </c>
      <c r="E195" s="99" t="s">
        <v>308</v>
      </c>
    </row>
    <row r="196" spans="1:5" ht="38.25" customHeight="1">
      <c r="A196" s="42" t="s">
        <v>53</v>
      </c>
      <c r="B196" s="64" t="s">
        <v>300</v>
      </c>
      <c r="C196" s="26">
        <v>200</v>
      </c>
      <c r="D196" s="102" t="s">
        <v>308</v>
      </c>
      <c r="E196" s="102" t="s">
        <v>308</v>
      </c>
    </row>
    <row r="197" spans="1:5" ht="38.25" customHeight="1">
      <c r="A197" s="42" t="s">
        <v>193</v>
      </c>
      <c r="B197" s="64" t="s">
        <v>300</v>
      </c>
      <c r="C197" s="26">
        <v>240</v>
      </c>
      <c r="D197" s="102" t="s">
        <v>308</v>
      </c>
      <c r="E197" s="102" t="s">
        <v>308</v>
      </c>
    </row>
    <row r="198" spans="1:5" ht="58.5">
      <c r="A198" s="29" t="s">
        <v>345</v>
      </c>
      <c r="B198" s="63" t="s">
        <v>301</v>
      </c>
      <c r="C198" s="21"/>
      <c r="D198" s="99" t="s">
        <v>149</v>
      </c>
      <c r="E198" s="99" t="s">
        <v>149</v>
      </c>
    </row>
    <row r="199" spans="1:5" ht="93.75">
      <c r="A199" s="43" t="s">
        <v>63</v>
      </c>
      <c r="B199" s="64" t="s">
        <v>302</v>
      </c>
      <c r="C199" s="26"/>
      <c r="D199" s="102" t="s">
        <v>149</v>
      </c>
      <c r="E199" s="102" t="s">
        <v>149</v>
      </c>
    </row>
    <row r="200" spans="1:5" ht="53.25" customHeight="1">
      <c r="A200" s="42" t="s">
        <v>53</v>
      </c>
      <c r="B200" s="64" t="s">
        <v>302</v>
      </c>
      <c r="C200" s="26">
        <v>200</v>
      </c>
      <c r="D200" s="102" t="s">
        <v>149</v>
      </c>
      <c r="E200" s="102" t="s">
        <v>149</v>
      </c>
    </row>
    <row r="201" spans="1:5" ht="37.5">
      <c r="A201" s="42" t="s">
        <v>193</v>
      </c>
      <c r="B201" s="64" t="s">
        <v>302</v>
      </c>
      <c r="C201" s="26">
        <v>240</v>
      </c>
      <c r="D201" s="102" t="s">
        <v>149</v>
      </c>
      <c r="E201" s="102" t="s">
        <v>149</v>
      </c>
    </row>
    <row r="202" spans="1:5" ht="44.25" customHeight="1">
      <c r="A202" s="35" t="s">
        <v>288</v>
      </c>
      <c r="B202" s="63" t="s">
        <v>303</v>
      </c>
      <c r="C202" s="21"/>
      <c r="D202" s="99" t="s">
        <v>309</v>
      </c>
      <c r="E202" s="99" t="s">
        <v>309</v>
      </c>
    </row>
    <row r="203" spans="1:5" ht="42" customHeight="1">
      <c r="A203" s="33" t="s">
        <v>209</v>
      </c>
      <c r="B203" s="63" t="s">
        <v>304</v>
      </c>
      <c r="C203" s="26"/>
      <c r="D203" s="99" t="s">
        <v>309</v>
      </c>
      <c r="E203" s="99" t="s">
        <v>309</v>
      </c>
    </row>
    <row r="204" spans="1:5" ht="43.5" customHeight="1">
      <c r="A204" s="42" t="s">
        <v>53</v>
      </c>
      <c r="B204" s="64" t="s">
        <v>304</v>
      </c>
      <c r="C204" s="26">
        <v>200</v>
      </c>
      <c r="D204" s="102" t="s">
        <v>309</v>
      </c>
      <c r="E204" s="102" t="s">
        <v>309</v>
      </c>
    </row>
    <row r="205" spans="1:5" ht="37.5">
      <c r="A205" s="42" t="s">
        <v>193</v>
      </c>
      <c r="B205" s="64" t="s">
        <v>304</v>
      </c>
      <c r="C205" s="26">
        <v>240</v>
      </c>
      <c r="D205" s="102" t="s">
        <v>309</v>
      </c>
      <c r="E205" s="102" t="s">
        <v>309</v>
      </c>
    </row>
    <row r="206" spans="1:5" ht="56.25">
      <c r="A206" s="28" t="s">
        <v>256</v>
      </c>
      <c r="B206" s="63" t="s">
        <v>255</v>
      </c>
      <c r="C206" s="21"/>
      <c r="D206" s="99" t="s">
        <v>310</v>
      </c>
      <c r="E206" s="99" t="s">
        <v>310</v>
      </c>
    </row>
    <row r="207" spans="1:5" ht="136.5">
      <c r="A207" s="33" t="s">
        <v>131</v>
      </c>
      <c r="B207" s="63" t="s">
        <v>80</v>
      </c>
      <c r="C207" s="21"/>
      <c r="D207" s="99" t="s">
        <v>310</v>
      </c>
      <c r="E207" s="99" t="s">
        <v>310</v>
      </c>
    </row>
    <row r="208" spans="1:5" ht="37.5">
      <c r="A208" s="42" t="s">
        <v>53</v>
      </c>
      <c r="B208" s="64" t="s">
        <v>80</v>
      </c>
      <c r="C208" s="26">
        <v>200</v>
      </c>
      <c r="D208" s="102" t="s">
        <v>310</v>
      </c>
      <c r="E208" s="102" t="s">
        <v>310</v>
      </c>
    </row>
    <row r="209" spans="1:5" ht="37.5">
      <c r="A209" s="42" t="s">
        <v>193</v>
      </c>
      <c r="B209" s="64" t="s">
        <v>80</v>
      </c>
      <c r="C209" s="26">
        <v>240</v>
      </c>
      <c r="D209" s="102" t="s">
        <v>310</v>
      </c>
      <c r="E209" s="102" t="s">
        <v>310</v>
      </c>
    </row>
    <row r="210" spans="1:5" ht="47.25" customHeight="1">
      <c r="A210" s="35" t="s">
        <v>257</v>
      </c>
      <c r="B210" s="21" t="s">
        <v>35</v>
      </c>
      <c r="C210" s="74"/>
      <c r="D210" s="99">
        <v>8010</v>
      </c>
      <c r="E210" s="100">
        <v>9604</v>
      </c>
    </row>
    <row r="211" spans="1:5" ht="61.5" customHeight="1">
      <c r="A211" s="35" t="s">
        <v>334</v>
      </c>
      <c r="B211" s="21" t="s">
        <v>64</v>
      </c>
      <c r="C211" s="74"/>
      <c r="D211" s="99">
        <v>1419</v>
      </c>
      <c r="E211" s="100">
        <v>1432</v>
      </c>
    </row>
    <row r="212" spans="1:5" ht="39">
      <c r="A212" s="33" t="s">
        <v>128</v>
      </c>
      <c r="B212" s="21" t="s">
        <v>65</v>
      </c>
      <c r="C212" s="88"/>
      <c r="D212" s="99">
        <v>1419</v>
      </c>
      <c r="E212" s="100">
        <v>1432</v>
      </c>
    </row>
    <row r="213" spans="1:5" ht="18.75">
      <c r="A213" s="31" t="s">
        <v>54</v>
      </c>
      <c r="B213" s="26" t="s">
        <v>65</v>
      </c>
      <c r="C213" s="74" t="s">
        <v>55</v>
      </c>
      <c r="D213" s="102">
        <v>1419</v>
      </c>
      <c r="E213" s="103">
        <v>1432</v>
      </c>
    </row>
    <row r="214" spans="1:5" ht="37.5">
      <c r="A214" s="31" t="s">
        <v>201</v>
      </c>
      <c r="B214" s="26" t="s">
        <v>65</v>
      </c>
      <c r="C214" s="74" t="s">
        <v>134</v>
      </c>
      <c r="D214" s="102">
        <v>1419</v>
      </c>
      <c r="E214" s="103">
        <v>1432</v>
      </c>
    </row>
    <row r="215" spans="1:5" ht="75">
      <c r="A215" s="35" t="s">
        <v>259</v>
      </c>
      <c r="B215" s="21" t="s">
        <v>159</v>
      </c>
      <c r="C215" s="21"/>
      <c r="D215" s="99">
        <v>4746</v>
      </c>
      <c r="E215" s="100">
        <v>6327</v>
      </c>
    </row>
    <row r="216" spans="1:5" ht="81.75" customHeight="1">
      <c r="A216" s="33" t="s">
        <v>129</v>
      </c>
      <c r="B216" s="21" t="s">
        <v>130</v>
      </c>
      <c r="C216" s="88"/>
      <c r="D216" s="99">
        <v>4746</v>
      </c>
      <c r="E216" s="100">
        <v>6327</v>
      </c>
    </row>
    <row r="217" spans="1:5" ht="18.75">
      <c r="A217" s="31" t="s">
        <v>54</v>
      </c>
      <c r="B217" s="26" t="s">
        <v>130</v>
      </c>
      <c r="C217" s="74" t="s">
        <v>55</v>
      </c>
      <c r="D217" s="102">
        <v>4746</v>
      </c>
      <c r="E217" s="103">
        <v>6327</v>
      </c>
    </row>
    <row r="218" spans="1:5" ht="37.5">
      <c r="A218" s="31" t="s">
        <v>201</v>
      </c>
      <c r="B218" s="26" t="s">
        <v>130</v>
      </c>
      <c r="C218" s="74" t="s">
        <v>134</v>
      </c>
      <c r="D218" s="102">
        <v>4746</v>
      </c>
      <c r="E218" s="103">
        <v>6327</v>
      </c>
    </row>
    <row r="219" spans="1:5" ht="78" customHeight="1">
      <c r="A219" s="61" t="s">
        <v>258</v>
      </c>
      <c r="B219" s="67" t="s">
        <v>229</v>
      </c>
      <c r="C219" s="74"/>
      <c r="D219" s="99">
        <v>1845</v>
      </c>
      <c r="E219" s="100">
        <f>SUM(D219)</f>
        <v>1845</v>
      </c>
    </row>
    <row r="220" spans="1:5" ht="93.75">
      <c r="A220" s="61" t="s">
        <v>230</v>
      </c>
      <c r="B220" s="67" t="s">
        <v>231</v>
      </c>
      <c r="C220" s="21"/>
      <c r="D220" s="99">
        <v>1845</v>
      </c>
      <c r="E220" s="100">
        <f>SUM(D220)</f>
        <v>1845</v>
      </c>
    </row>
    <row r="221" spans="1:5" ht="18.75">
      <c r="A221" s="22" t="s">
        <v>54</v>
      </c>
      <c r="B221" s="78" t="s">
        <v>231</v>
      </c>
      <c r="C221" s="26" t="s">
        <v>55</v>
      </c>
      <c r="D221" s="102">
        <v>1845</v>
      </c>
      <c r="E221" s="103">
        <f>SUM(D221)</f>
        <v>1845</v>
      </c>
    </row>
    <row r="222" spans="1:5" ht="37.5">
      <c r="A222" s="22" t="s">
        <v>201</v>
      </c>
      <c r="B222" s="78" t="s">
        <v>231</v>
      </c>
      <c r="C222" s="26" t="s">
        <v>134</v>
      </c>
      <c r="D222" s="102">
        <v>1845</v>
      </c>
      <c r="E222" s="103">
        <f>SUM(D222)</f>
        <v>1845</v>
      </c>
    </row>
    <row r="223" spans="1:5" ht="39.75" customHeight="1">
      <c r="A223" s="23" t="s">
        <v>244</v>
      </c>
      <c r="B223" s="21" t="s">
        <v>36</v>
      </c>
      <c r="C223" s="26"/>
      <c r="D223" s="99">
        <v>10992</v>
      </c>
      <c r="E223" s="100">
        <v>11476</v>
      </c>
    </row>
    <row r="224" spans="1:5" ht="57" customHeight="1">
      <c r="A224" s="23" t="s">
        <v>245</v>
      </c>
      <c r="B224" s="21" t="s">
        <v>246</v>
      </c>
      <c r="C224" s="26"/>
      <c r="D224" s="99">
        <v>1980</v>
      </c>
      <c r="E224" s="100">
        <v>2010</v>
      </c>
    </row>
    <row r="225" spans="1:5" ht="78.75" customHeight="1">
      <c r="A225" s="27" t="s">
        <v>155</v>
      </c>
      <c r="B225" s="21" t="s">
        <v>250</v>
      </c>
      <c r="C225" s="21"/>
      <c r="D225" s="99" t="s">
        <v>173</v>
      </c>
      <c r="E225" s="99" t="s">
        <v>173</v>
      </c>
    </row>
    <row r="226" spans="1:5" ht="21" customHeight="1">
      <c r="A226" s="34" t="s">
        <v>43</v>
      </c>
      <c r="B226" s="26" t="s">
        <v>250</v>
      </c>
      <c r="C226" s="26" t="s">
        <v>44</v>
      </c>
      <c r="D226" s="102" t="s">
        <v>173</v>
      </c>
      <c r="E226" s="102" t="s">
        <v>173</v>
      </c>
    </row>
    <row r="227" spans="1:5" ht="56.25" customHeight="1">
      <c r="A227" s="25" t="s">
        <v>207</v>
      </c>
      <c r="B227" s="26" t="s">
        <v>250</v>
      </c>
      <c r="C227" s="26" t="s">
        <v>156</v>
      </c>
      <c r="D227" s="102" t="s">
        <v>173</v>
      </c>
      <c r="E227" s="102" t="s">
        <v>173</v>
      </c>
    </row>
    <row r="228" spans="1:5" ht="126" customHeight="1">
      <c r="A228" s="27" t="s">
        <v>320</v>
      </c>
      <c r="B228" s="21" t="s">
        <v>251</v>
      </c>
      <c r="C228" s="21"/>
      <c r="D228" s="99">
        <v>1200</v>
      </c>
      <c r="E228" s="99">
        <v>1230</v>
      </c>
    </row>
    <row r="229" spans="1:5" ht="25.5" customHeight="1">
      <c r="A229" s="34" t="s">
        <v>43</v>
      </c>
      <c r="B229" s="26" t="s">
        <v>251</v>
      </c>
      <c r="C229" s="26" t="s">
        <v>44</v>
      </c>
      <c r="D229" s="102">
        <v>1200</v>
      </c>
      <c r="E229" s="102">
        <v>1230</v>
      </c>
    </row>
    <row r="230" spans="1:5" ht="68.25" customHeight="1">
      <c r="A230" s="25" t="s">
        <v>207</v>
      </c>
      <c r="B230" s="26" t="s">
        <v>251</v>
      </c>
      <c r="C230" s="26" t="s">
        <v>156</v>
      </c>
      <c r="D230" s="102">
        <v>1200</v>
      </c>
      <c r="E230" s="102">
        <v>1230</v>
      </c>
    </row>
    <row r="231" spans="1:5" ht="40.5" customHeight="1">
      <c r="A231" s="27" t="s">
        <v>157</v>
      </c>
      <c r="B231" s="21" t="s">
        <v>252</v>
      </c>
      <c r="C231" s="21"/>
      <c r="D231" s="99">
        <v>380</v>
      </c>
      <c r="E231" s="100">
        <v>380</v>
      </c>
    </row>
    <row r="232" spans="1:5" ht="40.5" customHeight="1">
      <c r="A232" s="25" t="s">
        <v>53</v>
      </c>
      <c r="B232" s="26" t="s">
        <v>252</v>
      </c>
      <c r="C232" s="26">
        <v>200</v>
      </c>
      <c r="D232" s="102">
        <v>380</v>
      </c>
      <c r="E232" s="103">
        <v>380</v>
      </c>
    </row>
    <row r="233" spans="1:5" ht="40.5" customHeight="1">
      <c r="A233" s="25" t="s">
        <v>193</v>
      </c>
      <c r="B233" s="26" t="s">
        <v>252</v>
      </c>
      <c r="C233" s="26">
        <v>240</v>
      </c>
      <c r="D233" s="102">
        <v>380</v>
      </c>
      <c r="E233" s="103">
        <v>380</v>
      </c>
    </row>
    <row r="234" spans="1:5" ht="56.25" customHeight="1">
      <c r="A234" s="23" t="s">
        <v>247</v>
      </c>
      <c r="B234" s="21" t="s">
        <v>248</v>
      </c>
      <c r="C234" s="21"/>
      <c r="D234" s="99">
        <v>8712</v>
      </c>
      <c r="E234" s="100">
        <v>9148</v>
      </c>
    </row>
    <row r="235" spans="1:5" ht="105.75" customHeight="1">
      <c r="A235" s="27" t="s">
        <v>158</v>
      </c>
      <c r="B235" s="21" t="s">
        <v>249</v>
      </c>
      <c r="C235" s="21"/>
      <c r="D235" s="99">
        <v>30</v>
      </c>
      <c r="E235" s="100">
        <v>32</v>
      </c>
    </row>
    <row r="236" spans="1:5" ht="37.5">
      <c r="A236" s="25" t="s">
        <v>53</v>
      </c>
      <c r="B236" s="26" t="s">
        <v>249</v>
      </c>
      <c r="C236" s="26" t="s">
        <v>45</v>
      </c>
      <c r="D236" s="102">
        <v>30</v>
      </c>
      <c r="E236" s="103">
        <v>32</v>
      </c>
    </row>
    <row r="237" spans="1:5" ht="44.25" customHeight="1">
      <c r="A237" s="25" t="s">
        <v>193</v>
      </c>
      <c r="B237" s="26" t="s">
        <v>249</v>
      </c>
      <c r="C237" s="26" t="s">
        <v>46</v>
      </c>
      <c r="D237" s="102">
        <v>30</v>
      </c>
      <c r="E237" s="103">
        <v>32</v>
      </c>
    </row>
    <row r="238" spans="1:5" ht="44.25" customHeight="1">
      <c r="A238" s="27" t="s">
        <v>275</v>
      </c>
      <c r="B238" s="21" t="s">
        <v>276</v>
      </c>
      <c r="C238" s="21"/>
      <c r="D238" s="99">
        <v>8682</v>
      </c>
      <c r="E238" s="100">
        <v>9116</v>
      </c>
    </row>
    <row r="239" spans="1:5" ht="44.25" customHeight="1">
      <c r="A239" s="25" t="s">
        <v>53</v>
      </c>
      <c r="B239" s="26" t="s">
        <v>276</v>
      </c>
      <c r="C239" s="26" t="s">
        <v>45</v>
      </c>
      <c r="D239" s="102">
        <v>8682</v>
      </c>
      <c r="E239" s="103">
        <v>9116</v>
      </c>
    </row>
    <row r="240" spans="1:5" ht="44.25" customHeight="1">
      <c r="A240" s="25" t="s">
        <v>193</v>
      </c>
      <c r="B240" s="26" t="s">
        <v>276</v>
      </c>
      <c r="C240" s="26" t="s">
        <v>46</v>
      </c>
      <c r="D240" s="102">
        <v>8682</v>
      </c>
      <c r="E240" s="103">
        <v>9116</v>
      </c>
    </row>
    <row r="241" spans="1:5" ht="44.25" customHeight="1">
      <c r="A241" s="35" t="s">
        <v>232</v>
      </c>
      <c r="B241" s="62" t="s">
        <v>36</v>
      </c>
      <c r="C241" s="21"/>
      <c r="D241" s="99">
        <v>300</v>
      </c>
      <c r="E241" s="100">
        <v>318</v>
      </c>
    </row>
    <row r="242" spans="1:5" ht="98.25" customHeight="1">
      <c r="A242" s="27" t="s">
        <v>153</v>
      </c>
      <c r="B242" s="21" t="s">
        <v>154</v>
      </c>
      <c r="C242" s="21"/>
      <c r="D242" s="99">
        <v>300</v>
      </c>
      <c r="E242" s="100">
        <v>318</v>
      </c>
    </row>
    <row r="243" spans="1:5" ht="43.5" customHeight="1">
      <c r="A243" s="25" t="s">
        <v>53</v>
      </c>
      <c r="B243" s="26" t="s">
        <v>154</v>
      </c>
      <c r="C243" s="26" t="s">
        <v>45</v>
      </c>
      <c r="D243" s="102">
        <v>300</v>
      </c>
      <c r="E243" s="103">
        <v>318</v>
      </c>
    </row>
    <row r="244" spans="1:5" ht="40.5" customHeight="1">
      <c r="A244" s="25" t="s">
        <v>193</v>
      </c>
      <c r="B244" s="26" t="s">
        <v>154</v>
      </c>
      <c r="C244" s="26" t="s">
        <v>46</v>
      </c>
      <c r="D244" s="102">
        <v>300</v>
      </c>
      <c r="E244" s="103">
        <v>318</v>
      </c>
    </row>
    <row r="245" spans="1:5" ht="37.5">
      <c r="A245" s="23" t="s">
        <v>335</v>
      </c>
      <c r="B245" s="21" t="s">
        <v>37</v>
      </c>
      <c r="C245" s="26"/>
      <c r="D245" s="99">
        <f>SUM(D247+D251+D255+D268++D275)</f>
        <v>88377</v>
      </c>
      <c r="E245" s="100">
        <f aca="true" t="shared" si="4" ref="E245:E294">SUM(D245)</f>
        <v>88377</v>
      </c>
    </row>
    <row r="246" spans="1:5" ht="18.75">
      <c r="A246" s="25" t="s">
        <v>21</v>
      </c>
      <c r="B246" s="26"/>
      <c r="C246" s="26"/>
      <c r="D246" s="102"/>
      <c r="E246" s="100"/>
    </row>
    <row r="247" spans="1:5" ht="131.25">
      <c r="A247" s="23" t="s">
        <v>336</v>
      </c>
      <c r="B247" s="21" t="s">
        <v>279</v>
      </c>
      <c r="C247" s="21"/>
      <c r="D247" s="99">
        <v>500</v>
      </c>
      <c r="E247" s="100">
        <f t="shared" si="4"/>
        <v>500</v>
      </c>
    </row>
    <row r="248" spans="1:5" ht="78">
      <c r="A248" s="27" t="s">
        <v>281</v>
      </c>
      <c r="B248" s="21" t="s">
        <v>280</v>
      </c>
      <c r="C248" s="21"/>
      <c r="D248" s="99">
        <v>500</v>
      </c>
      <c r="E248" s="100">
        <f t="shared" si="4"/>
        <v>500</v>
      </c>
    </row>
    <row r="249" spans="1:5" ht="37.5">
      <c r="A249" s="25" t="s">
        <v>53</v>
      </c>
      <c r="B249" s="26" t="s">
        <v>280</v>
      </c>
      <c r="C249" s="26" t="s">
        <v>45</v>
      </c>
      <c r="D249" s="102">
        <v>500</v>
      </c>
      <c r="E249" s="103">
        <f t="shared" si="4"/>
        <v>500</v>
      </c>
    </row>
    <row r="250" spans="1:5" ht="37.5">
      <c r="A250" s="25" t="s">
        <v>193</v>
      </c>
      <c r="B250" s="26" t="s">
        <v>280</v>
      </c>
      <c r="C250" s="26" t="s">
        <v>46</v>
      </c>
      <c r="D250" s="102">
        <v>500</v>
      </c>
      <c r="E250" s="103">
        <f t="shared" si="4"/>
        <v>500</v>
      </c>
    </row>
    <row r="251" spans="1:5" ht="56.25">
      <c r="A251" s="44" t="s">
        <v>346</v>
      </c>
      <c r="B251" s="21" t="s">
        <v>38</v>
      </c>
      <c r="C251" s="26"/>
      <c r="D251" s="99">
        <v>300</v>
      </c>
      <c r="E251" s="100">
        <f t="shared" si="4"/>
        <v>300</v>
      </c>
    </row>
    <row r="252" spans="1:6" ht="58.5">
      <c r="A252" s="36" t="s">
        <v>66</v>
      </c>
      <c r="B252" s="21" t="s">
        <v>67</v>
      </c>
      <c r="C252" s="21"/>
      <c r="D252" s="99">
        <v>300</v>
      </c>
      <c r="E252" s="100">
        <f t="shared" si="4"/>
        <v>300</v>
      </c>
      <c r="F252" s="18"/>
    </row>
    <row r="253" spans="1:5" ht="19.5" customHeight="1">
      <c r="A253" s="45" t="s">
        <v>122</v>
      </c>
      <c r="B253" s="26" t="s">
        <v>67</v>
      </c>
      <c r="C253" s="26" t="s">
        <v>123</v>
      </c>
      <c r="D253" s="102">
        <v>300</v>
      </c>
      <c r="E253" s="103">
        <f t="shared" si="4"/>
        <v>300</v>
      </c>
    </row>
    <row r="254" spans="1:5" ht="18.75">
      <c r="A254" s="45" t="s">
        <v>208</v>
      </c>
      <c r="B254" s="26" t="s">
        <v>67</v>
      </c>
      <c r="C254" s="26" t="s">
        <v>68</v>
      </c>
      <c r="D254" s="102">
        <v>300</v>
      </c>
      <c r="E254" s="103">
        <f t="shared" si="4"/>
        <v>300</v>
      </c>
    </row>
    <row r="255" spans="1:5" ht="55.5" customHeight="1">
      <c r="A255" s="28" t="s">
        <v>260</v>
      </c>
      <c r="B255" s="21" t="s">
        <v>78</v>
      </c>
      <c r="C255" s="86"/>
      <c r="D255" s="99">
        <v>955</v>
      </c>
      <c r="E255" s="100">
        <f t="shared" si="4"/>
        <v>955</v>
      </c>
    </row>
    <row r="256" spans="1:5" ht="51.75" customHeight="1">
      <c r="A256" s="29" t="s">
        <v>221</v>
      </c>
      <c r="B256" s="21" t="s">
        <v>72</v>
      </c>
      <c r="C256" s="86"/>
      <c r="D256" s="99">
        <v>350</v>
      </c>
      <c r="E256" s="100">
        <f t="shared" si="4"/>
        <v>350</v>
      </c>
    </row>
    <row r="257" spans="1:5" ht="37.5">
      <c r="A257" s="30" t="s">
        <v>53</v>
      </c>
      <c r="B257" s="26" t="s">
        <v>72</v>
      </c>
      <c r="C257" s="26">
        <v>200</v>
      </c>
      <c r="D257" s="102">
        <v>350</v>
      </c>
      <c r="E257" s="103">
        <f t="shared" si="4"/>
        <v>350</v>
      </c>
    </row>
    <row r="258" spans="1:5" ht="37.5">
      <c r="A258" s="30" t="s">
        <v>193</v>
      </c>
      <c r="B258" s="26" t="s">
        <v>72</v>
      </c>
      <c r="C258" s="26">
        <v>240</v>
      </c>
      <c r="D258" s="102">
        <v>350</v>
      </c>
      <c r="E258" s="103">
        <f t="shared" si="4"/>
        <v>350</v>
      </c>
    </row>
    <row r="259" spans="1:5" ht="58.5">
      <c r="A259" s="29" t="s">
        <v>69</v>
      </c>
      <c r="B259" s="21" t="s">
        <v>71</v>
      </c>
      <c r="C259" s="26"/>
      <c r="D259" s="99">
        <v>110</v>
      </c>
      <c r="E259" s="100">
        <f t="shared" si="4"/>
        <v>110</v>
      </c>
    </row>
    <row r="260" spans="1:5" ht="37.5">
      <c r="A260" s="30" t="s">
        <v>53</v>
      </c>
      <c r="B260" s="26" t="s">
        <v>71</v>
      </c>
      <c r="C260" s="26">
        <v>200</v>
      </c>
      <c r="D260" s="102">
        <v>110</v>
      </c>
      <c r="E260" s="103">
        <f t="shared" si="4"/>
        <v>110</v>
      </c>
    </row>
    <row r="261" spans="1:5" ht="37.5">
      <c r="A261" s="30" t="s">
        <v>193</v>
      </c>
      <c r="B261" s="26" t="s">
        <v>71</v>
      </c>
      <c r="C261" s="26">
        <v>240</v>
      </c>
      <c r="D261" s="102">
        <v>110</v>
      </c>
      <c r="E261" s="103">
        <f t="shared" si="4"/>
        <v>110</v>
      </c>
    </row>
    <row r="262" spans="1:5" ht="19.5">
      <c r="A262" s="29" t="s">
        <v>124</v>
      </c>
      <c r="B262" s="21" t="s">
        <v>70</v>
      </c>
      <c r="C262" s="26"/>
      <c r="D262" s="99">
        <v>110</v>
      </c>
      <c r="E262" s="100">
        <f t="shared" si="4"/>
        <v>110</v>
      </c>
    </row>
    <row r="263" spans="1:5" ht="37.5">
      <c r="A263" s="30" t="s">
        <v>53</v>
      </c>
      <c r="B263" s="26" t="s">
        <v>70</v>
      </c>
      <c r="C263" s="26" t="s">
        <v>45</v>
      </c>
      <c r="D263" s="102">
        <v>110</v>
      </c>
      <c r="E263" s="103">
        <f t="shared" si="4"/>
        <v>110</v>
      </c>
    </row>
    <row r="264" spans="1:5" ht="37.5">
      <c r="A264" s="30" t="s">
        <v>193</v>
      </c>
      <c r="B264" s="26" t="s">
        <v>70</v>
      </c>
      <c r="C264" s="26" t="s">
        <v>46</v>
      </c>
      <c r="D264" s="102">
        <v>110</v>
      </c>
      <c r="E264" s="103">
        <f t="shared" si="4"/>
        <v>110</v>
      </c>
    </row>
    <row r="265" spans="1:5" ht="39">
      <c r="A265" s="29" t="s">
        <v>73</v>
      </c>
      <c r="B265" s="21" t="s">
        <v>74</v>
      </c>
      <c r="C265" s="26"/>
      <c r="D265" s="99">
        <v>385</v>
      </c>
      <c r="E265" s="100">
        <f t="shared" si="4"/>
        <v>385</v>
      </c>
    </row>
    <row r="266" spans="1:5" ht="37.5">
      <c r="A266" s="30" t="s">
        <v>53</v>
      </c>
      <c r="B266" s="26" t="s">
        <v>74</v>
      </c>
      <c r="C266" s="26" t="s">
        <v>45</v>
      </c>
      <c r="D266" s="102">
        <v>385</v>
      </c>
      <c r="E266" s="103">
        <f t="shared" si="4"/>
        <v>385</v>
      </c>
    </row>
    <row r="267" spans="1:5" ht="37.5">
      <c r="A267" s="30" t="s">
        <v>193</v>
      </c>
      <c r="B267" s="26" t="s">
        <v>74</v>
      </c>
      <c r="C267" s="26" t="s">
        <v>46</v>
      </c>
      <c r="D267" s="102">
        <v>385</v>
      </c>
      <c r="E267" s="103">
        <f t="shared" si="4"/>
        <v>385</v>
      </c>
    </row>
    <row r="268" spans="1:5" ht="26.25" customHeight="1">
      <c r="A268" s="28" t="s">
        <v>261</v>
      </c>
      <c r="B268" s="21" t="s">
        <v>262</v>
      </c>
      <c r="C268" s="21"/>
      <c r="D268" s="99">
        <v>4000</v>
      </c>
      <c r="E268" s="100">
        <f t="shared" si="4"/>
        <v>4000</v>
      </c>
    </row>
    <row r="269" spans="1:5" ht="72.75" customHeight="1">
      <c r="A269" s="33" t="s">
        <v>337</v>
      </c>
      <c r="B269" s="21" t="s">
        <v>263</v>
      </c>
      <c r="C269" s="21"/>
      <c r="D269" s="99">
        <v>3800</v>
      </c>
      <c r="E269" s="100">
        <f t="shared" si="4"/>
        <v>3800</v>
      </c>
    </row>
    <row r="270" spans="1:5" ht="18.75">
      <c r="A270" s="31" t="s">
        <v>54</v>
      </c>
      <c r="B270" s="26" t="s">
        <v>263</v>
      </c>
      <c r="C270" s="26" t="s">
        <v>55</v>
      </c>
      <c r="D270" s="102">
        <v>3800</v>
      </c>
      <c r="E270" s="103">
        <f t="shared" si="4"/>
        <v>3800</v>
      </c>
    </row>
    <row r="271" spans="1:5" ht="37.5">
      <c r="A271" s="31" t="s">
        <v>201</v>
      </c>
      <c r="B271" s="26" t="s">
        <v>263</v>
      </c>
      <c r="C271" s="26" t="s">
        <v>134</v>
      </c>
      <c r="D271" s="102">
        <v>3800</v>
      </c>
      <c r="E271" s="103">
        <f t="shared" si="4"/>
        <v>3800</v>
      </c>
    </row>
    <row r="272" spans="1:5" ht="58.5">
      <c r="A272" s="24" t="s">
        <v>347</v>
      </c>
      <c r="B272" s="21" t="s">
        <v>282</v>
      </c>
      <c r="C272" s="21"/>
      <c r="D272" s="99">
        <v>200</v>
      </c>
      <c r="E272" s="100">
        <f t="shared" si="4"/>
        <v>200</v>
      </c>
    </row>
    <row r="273" spans="1:5" ht="37.5">
      <c r="A273" s="30" t="s">
        <v>53</v>
      </c>
      <c r="B273" s="26" t="s">
        <v>282</v>
      </c>
      <c r="C273" s="26" t="s">
        <v>45</v>
      </c>
      <c r="D273" s="102">
        <v>200</v>
      </c>
      <c r="E273" s="103">
        <f t="shared" si="4"/>
        <v>200</v>
      </c>
    </row>
    <row r="274" spans="1:5" ht="37.5">
      <c r="A274" s="30" t="s">
        <v>193</v>
      </c>
      <c r="B274" s="26" t="s">
        <v>282</v>
      </c>
      <c r="C274" s="26" t="s">
        <v>46</v>
      </c>
      <c r="D274" s="102">
        <v>200</v>
      </c>
      <c r="E274" s="103">
        <f t="shared" si="4"/>
        <v>200</v>
      </c>
    </row>
    <row r="275" spans="1:5" ht="18.75">
      <c r="A275" s="28" t="s">
        <v>265</v>
      </c>
      <c r="B275" s="21" t="s">
        <v>264</v>
      </c>
      <c r="C275" s="26"/>
      <c r="D275" s="99">
        <f>SUM(D276+D284+D291)</f>
        <v>82622</v>
      </c>
      <c r="E275" s="100">
        <f t="shared" si="4"/>
        <v>82622</v>
      </c>
    </row>
    <row r="276" spans="1:5" ht="37.5">
      <c r="A276" s="35" t="s">
        <v>17</v>
      </c>
      <c r="B276" s="21" t="s">
        <v>266</v>
      </c>
      <c r="C276" s="26"/>
      <c r="D276" s="99">
        <f>SUM(D277)</f>
        <v>77573</v>
      </c>
      <c r="E276" s="100">
        <f t="shared" si="4"/>
        <v>77573</v>
      </c>
    </row>
    <row r="277" spans="1:5" ht="45.75" customHeight="1">
      <c r="A277" s="33" t="s">
        <v>271</v>
      </c>
      <c r="B277" s="21" t="s">
        <v>267</v>
      </c>
      <c r="C277" s="21"/>
      <c r="D277" s="99">
        <f>SUM(D278+D280+D282)</f>
        <v>77573</v>
      </c>
      <c r="E277" s="100">
        <f t="shared" si="4"/>
        <v>77573</v>
      </c>
    </row>
    <row r="278" spans="1:5" ht="93.75">
      <c r="A278" s="42" t="s">
        <v>132</v>
      </c>
      <c r="B278" s="26" t="s">
        <v>267</v>
      </c>
      <c r="C278" s="26">
        <v>100</v>
      </c>
      <c r="D278" s="102">
        <v>57740</v>
      </c>
      <c r="E278" s="103">
        <f t="shared" si="4"/>
        <v>57740</v>
      </c>
    </row>
    <row r="279" spans="1:5" ht="37.5">
      <c r="A279" s="42" t="s">
        <v>195</v>
      </c>
      <c r="B279" s="26" t="s">
        <v>267</v>
      </c>
      <c r="C279" s="26">
        <v>120</v>
      </c>
      <c r="D279" s="102">
        <v>57740</v>
      </c>
      <c r="E279" s="103">
        <f t="shared" si="4"/>
        <v>57740</v>
      </c>
    </row>
    <row r="280" spans="1:5" ht="37.5">
      <c r="A280" s="42" t="s">
        <v>53</v>
      </c>
      <c r="B280" s="26" t="s">
        <v>267</v>
      </c>
      <c r="C280" s="26">
        <v>200</v>
      </c>
      <c r="D280" s="102">
        <v>18753</v>
      </c>
      <c r="E280" s="103">
        <f t="shared" si="4"/>
        <v>18753</v>
      </c>
    </row>
    <row r="281" spans="1:5" ht="37.5">
      <c r="A281" s="42" t="s">
        <v>193</v>
      </c>
      <c r="B281" s="26" t="s">
        <v>267</v>
      </c>
      <c r="C281" s="26">
        <v>240</v>
      </c>
      <c r="D281" s="102">
        <v>18753</v>
      </c>
      <c r="E281" s="103">
        <f t="shared" si="4"/>
        <v>18753</v>
      </c>
    </row>
    <row r="282" spans="1:5" ht="18.75">
      <c r="A282" s="42" t="s">
        <v>43</v>
      </c>
      <c r="B282" s="26" t="s">
        <v>267</v>
      </c>
      <c r="C282" s="26">
        <v>800</v>
      </c>
      <c r="D282" s="102">
        <v>1080</v>
      </c>
      <c r="E282" s="103">
        <f t="shared" si="4"/>
        <v>1080</v>
      </c>
    </row>
    <row r="283" spans="1:5" ht="18.75">
      <c r="A283" s="42" t="s">
        <v>197</v>
      </c>
      <c r="B283" s="26" t="s">
        <v>267</v>
      </c>
      <c r="C283" s="26">
        <v>850</v>
      </c>
      <c r="D283" s="102">
        <v>1080</v>
      </c>
      <c r="E283" s="103">
        <f t="shared" si="4"/>
        <v>1080</v>
      </c>
    </row>
    <row r="284" spans="1:5" ht="39">
      <c r="A284" s="33" t="s">
        <v>268</v>
      </c>
      <c r="B284" s="21" t="s">
        <v>269</v>
      </c>
      <c r="C284" s="21"/>
      <c r="D284" s="99">
        <f>SUM(D285+D287+D289)</f>
        <v>4994</v>
      </c>
      <c r="E284" s="100">
        <f t="shared" si="4"/>
        <v>4994</v>
      </c>
    </row>
    <row r="285" spans="1:5" ht="93.75">
      <c r="A285" s="34" t="s">
        <v>132</v>
      </c>
      <c r="B285" s="26" t="s">
        <v>269</v>
      </c>
      <c r="C285" s="26" t="s">
        <v>126</v>
      </c>
      <c r="D285" s="102">
        <v>4578</v>
      </c>
      <c r="E285" s="103">
        <f t="shared" si="4"/>
        <v>4578</v>
      </c>
    </row>
    <row r="286" spans="1:5" ht="18.75">
      <c r="A286" s="34" t="s">
        <v>198</v>
      </c>
      <c r="B286" s="26" t="s">
        <v>269</v>
      </c>
      <c r="C286" s="26" t="s">
        <v>127</v>
      </c>
      <c r="D286" s="102">
        <v>4578</v>
      </c>
      <c r="E286" s="103">
        <f t="shared" si="4"/>
        <v>4578</v>
      </c>
    </row>
    <row r="287" spans="1:5" ht="37.5">
      <c r="A287" s="42" t="s">
        <v>53</v>
      </c>
      <c r="B287" s="26" t="s">
        <v>269</v>
      </c>
      <c r="C287" s="26">
        <v>200</v>
      </c>
      <c r="D287" s="102">
        <v>408</v>
      </c>
      <c r="E287" s="103">
        <f t="shared" si="4"/>
        <v>408</v>
      </c>
    </row>
    <row r="288" spans="1:5" ht="37.5">
      <c r="A288" s="42" t="s">
        <v>193</v>
      </c>
      <c r="B288" s="26" t="s">
        <v>269</v>
      </c>
      <c r="C288" s="26">
        <v>240</v>
      </c>
      <c r="D288" s="102">
        <v>408</v>
      </c>
      <c r="E288" s="103">
        <f t="shared" si="4"/>
        <v>408</v>
      </c>
    </row>
    <row r="289" spans="1:5" ht="18.75">
      <c r="A289" s="42" t="s">
        <v>43</v>
      </c>
      <c r="B289" s="26" t="s">
        <v>269</v>
      </c>
      <c r="C289" s="26">
        <v>800</v>
      </c>
      <c r="D289" s="102">
        <v>8</v>
      </c>
      <c r="E289" s="103">
        <f t="shared" si="4"/>
        <v>8</v>
      </c>
    </row>
    <row r="290" spans="1:5" ht="18.75">
      <c r="A290" s="42" t="s">
        <v>197</v>
      </c>
      <c r="B290" s="26" t="s">
        <v>269</v>
      </c>
      <c r="C290" s="26">
        <v>850</v>
      </c>
      <c r="D290" s="102">
        <v>8</v>
      </c>
      <c r="E290" s="103">
        <f t="shared" si="4"/>
        <v>8</v>
      </c>
    </row>
    <row r="291" spans="1:5" ht="39">
      <c r="A291" s="33" t="s">
        <v>138</v>
      </c>
      <c r="B291" s="21" t="s">
        <v>270</v>
      </c>
      <c r="C291" s="21"/>
      <c r="D291" s="99">
        <v>55</v>
      </c>
      <c r="E291" s="100">
        <f t="shared" si="4"/>
        <v>55</v>
      </c>
    </row>
    <row r="292" spans="1:5" ht="18.75">
      <c r="A292" s="42" t="s">
        <v>43</v>
      </c>
      <c r="B292" s="26" t="s">
        <v>270</v>
      </c>
      <c r="C292" s="26">
        <v>800</v>
      </c>
      <c r="D292" s="102">
        <v>55</v>
      </c>
      <c r="E292" s="103">
        <f t="shared" si="4"/>
        <v>55</v>
      </c>
    </row>
    <row r="293" spans="1:5" ht="18.75">
      <c r="A293" s="42" t="s">
        <v>197</v>
      </c>
      <c r="B293" s="26" t="s">
        <v>270</v>
      </c>
      <c r="C293" s="26">
        <v>850</v>
      </c>
      <c r="D293" s="102">
        <v>55</v>
      </c>
      <c r="E293" s="103">
        <f t="shared" si="4"/>
        <v>55</v>
      </c>
    </row>
    <row r="294" spans="1:5" ht="37.5">
      <c r="A294" s="94" t="s">
        <v>233</v>
      </c>
      <c r="B294" s="63" t="s">
        <v>22</v>
      </c>
      <c r="C294" s="21"/>
      <c r="D294" s="99">
        <v>4736</v>
      </c>
      <c r="E294" s="100">
        <f t="shared" si="4"/>
        <v>4736</v>
      </c>
    </row>
    <row r="295" spans="1:5" ht="107.25" customHeight="1">
      <c r="A295" s="33" t="s">
        <v>139</v>
      </c>
      <c r="B295" s="63" t="s">
        <v>140</v>
      </c>
      <c r="C295" s="74"/>
      <c r="D295" s="99">
        <v>4736</v>
      </c>
      <c r="E295" s="100">
        <f>SUM(D295)</f>
        <v>4736</v>
      </c>
    </row>
    <row r="296" spans="1:5" ht="93.75">
      <c r="A296" s="31" t="s">
        <v>132</v>
      </c>
      <c r="B296" s="66" t="s">
        <v>140</v>
      </c>
      <c r="C296" s="74" t="s">
        <v>126</v>
      </c>
      <c r="D296" s="102">
        <v>3343</v>
      </c>
      <c r="E296" s="102">
        <v>3343</v>
      </c>
    </row>
    <row r="297" spans="1:5" ht="37.5">
      <c r="A297" s="31" t="s">
        <v>195</v>
      </c>
      <c r="B297" s="66" t="s">
        <v>140</v>
      </c>
      <c r="C297" s="74" t="s">
        <v>100</v>
      </c>
      <c r="D297" s="102" t="s">
        <v>277</v>
      </c>
      <c r="E297" s="102" t="s">
        <v>277</v>
      </c>
    </row>
    <row r="298" spans="1:5" ht="37.5">
      <c r="A298" s="31" t="s">
        <v>53</v>
      </c>
      <c r="B298" s="66" t="s">
        <v>140</v>
      </c>
      <c r="C298" s="26" t="s">
        <v>45</v>
      </c>
      <c r="D298" s="102" t="s">
        <v>278</v>
      </c>
      <c r="E298" s="102" t="s">
        <v>278</v>
      </c>
    </row>
    <row r="299" spans="1:5" ht="37.5">
      <c r="A299" s="31" t="s">
        <v>193</v>
      </c>
      <c r="B299" s="66" t="s">
        <v>140</v>
      </c>
      <c r="C299" s="26" t="s">
        <v>46</v>
      </c>
      <c r="D299" s="102" t="s">
        <v>278</v>
      </c>
      <c r="E299" s="102" t="s">
        <v>278</v>
      </c>
    </row>
    <row r="300" spans="1:5" s="1" customFormat="1" ht="57.75" customHeight="1">
      <c r="A300" s="20" t="s">
        <v>222</v>
      </c>
      <c r="B300" s="70" t="s">
        <v>39</v>
      </c>
      <c r="C300" s="89"/>
      <c r="D300" s="99">
        <v>2040</v>
      </c>
      <c r="E300" s="100">
        <f>SUM(D300)</f>
        <v>2040</v>
      </c>
    </row>
    <row r="301" spans="1:5" s="1" customFormat="1" ht="18.75">
      <c r="A301" s="31" t="s">
        <v>21</v>
      </c>
      <c r="B301" s="70"/>
      <c r="C301" s="89"/>
      <c r="D301" s="99"/>
      <c r="E301" s="100"/>
    </row>
    <row r="302" spans="1:5" s="1" customFormat="1" ht="83.25" customHeight="1">
      <c r="A302" s="32" t="s">
        <v>338</v>
      </c>
      <c r="B302" s="71" t="s">
        <v>40</v>
      </c>
      <c r="C302" s="90"/>
      <c r="D302" s="99">
        <v>2040</v>
      </c>
      <c r="E302" s="100">
        <f aca="true" t="shared" si="5" ref="E302:E308">SUM(D302)</f>
        <v>2040</v>
      </c>
    </row>
    <row r="303" spans="1:5" s="1" customFormat="1" ht="66" customHeight="1">
      <c r="A303" s="24" t="s">
        <v>348</v>
      </c>
      <c r="B303" s="71" t="s">
        <v>133</v>
      </c>
      <c r="C303" s="90"/>
      <c r="D303" s="99">
        <v>1810</v>
      </c>
      <c r="E303" s="100">
        <f t="shared" si="5"/>
        <v>1810</v>
      </c>
    </row>
    <row r="304" spans="1:5" s="1" customFormat="1" ht="37.5">
      <c r="A304" s="22" t="s">
        <v>53</v>
      </c>
      <c r="B304" s="72" t="s">
        <v>133</v>
      </c>
      <c r="C304" s="90">
        <v>200</v>
      </c>
      <c r="D304" s="102">
        <v>1810</v>
      </c>
      <c r="E304" s="103">
        <f t="shared" si="5"/>
        <v>1810</v>
      </c>
    </row>
    <row r="305" spans="1:5" s="1" customFormat="1" ht="37.5">
      <c r="A305" s="22" t="s">
        <v>193</v>
      </c>
      <c r="B305" s="72" t="s">
        <v>133</v>
      </c>
      <c r="C305" s="90">
        <v>240</v>
      </c>
      <c r="D305" s="102">
        <v>1810</v>
      </c>
      <c r="E305" s="103">
        <f t="shared" si="5"/>
        <v>1810</v>
      </c>
    </row>
    <row r="306" spans="1:5" s="1" customFormat="1" ht="58.5">
      <c r="A306" s="24" t="s">
        <v>214</v>
      </c>
      <c r="B306" s="71" t="s">
        <v>191</v>
      </c>
      <c r="C306" s="91"/>
      <c r="D306" s="99">
        <v>230</v>
      </c>
      <c r="E306" s="100">
        <f t="shared" si="5"/>
        <v>230</v>
      </c>
    </row>
    <row r="307" spans="1:5" s="1" customFormat="1" ht="37.5">
      <c r="A307" s="22" t="s">
        <v>53</v>
      </c>
      <c r="B307" s="72" t="s">
        <v>191</v>
      </c>
      <c r="C307" s="90">
        <v>200</v>
      </c>
      <c r="D307" s="102">
        <v>230</v>
      </c>
      <c r="E307" s="103">
        <f t="shared" si="5"/>
        <v>230</v>
      </c>
    </row>
    <row r="308" spans="1:5" s="1" customFormat="1" ht="37.5">
      <c r="A308" s="22" t="s">
        <v>193</v>
      </c>
      <c r="B308" s="72" t="s">
        <v>191</v>
      </c>
      <c r="C308" s="90">
        <v>240</v>
      </c>
      <c r="D308" s="102">
        <v>230</v>
      </c>
      <c r="E308" s="103">
        <f t="shared" si="5"/>
        <v>230</v>
      </c>
    </row>
    <row r="309" spans="1:5" ht="65.25" customHeight="1">
      <c r="A309" s="20" t="s">
        <v>341</v>
      </c>
      <c r="B309" s="65" t="s">
        <v>41</v>
      </c>
      <c r="C309" s="74"/>
      <c r="D309" s="99">
        <f>SUM(D311+D315+D320)</f>
        <v>41266</v>
      </c>
      <c r="E309" s="99">
        <f>SUM(E311+E315+E320)</f>
        <v>26266</v>
      </c>
    </row>
    <row r="310" spans="1:5" ht="18.75">
      <c r="A310" s="31" t="s">
        <v>21</v>
      </c>
      <c r="B310" s="66"/>
      <c r="C310" s="74"/>
      <c r="D310" s="102"/>
      <c r="E310" s="102"/>
    </row>
    <row r="311" spans="1:5" ht="37.5">
      <c r="A311" s="32" t="s">
        <v>318</v>
      </c>
      <c r="B311" s="63" t="s">
        <v>313</v>
      </c>
      <c r="C311" s="74"/>
      <c r="D311" s="99">
        <v>20300</v>
      </c>
      <c r="E311" s="107">
        <f aca="true" t="shared" si="6" ref="E311:E319">SUM(D311)</f>
        <v>20300</v>
      </c>
    </row>
    <row r="312" spans="1:5" ht="19.5">
      <c r="A312" s="24" t="s">
        <v>314</v>
      </c>
      <c r="B312" s="63" t="s">
        <v>313</v>
      </c>
      <c r="C312" s="21"/>
      <c r="D312" s="99">
        <v>20300</v>
      </c>
      <c r="E312" s="107">
        <f t="shared" si="6"/>
        <v>20300</v>
      </c>
    </row>
    <row r="313" spans="1:5" ht="37.5">
      <c r="A313" s="42" t="s">
        <v>120</v>
      </c>
      <c r="B313" s="64" t="s">
        <v>313</v>
      </c>
      <c r="C313" s="74" t="s">
        <v>45</v>
      </c>
      <c r="D313" s="102">
        <v>20300</v>
      </c>
      <c r="E313" s="103">
        <f t="shared" si="6"/>
        <v>20300</v>
      </c>
    </row>
    <row r="314" spans="1:5" ht="37.5">
      <c r="A314" s="42" t="s">
        <v>193</v>
      </c>
      <c r="B314" s="64" t="s">
        <v>313</v>
      </c>
      <c r="C314" s="74" t="s">
        <v>46</v>
      </c>
      <c r="D314" s="102">
        <v>20300</v>
      </c>
      <c r="E314" s="103">
        <f t="shared" si="6"/>
        <v>20300</v>
      </c>
    </row>
    <row r="315" spans="1:5" ht="29.25" customHeight="1">
      <c r="A315" s="35" t="s">
        <v>188</v>
      </c>
      <c r="B315" s="63" t="s">
        <v>272</v>
      </c>
      <c r="C315" s="21"/>
      <c r="D315" s="99">
        <v>100</v>
      </c>
      <c r="E315" s="107">
        <f t="shared" si="6"/>
        <v>100</v>
      </c>
    </row>
    <row r="316" spans="1:5" ht="39">
      <c r="A316" s="33" t="s">
        <v>190</v>
      </c>
      <c r="B316" s="63" t="s">
        <v>315</v>
      </c>
      <c r="C316" s="21"/>
      <c r="D316" s="99">
        <v>100</v>
      </c>
      <c r="E316" s="107">
        <f t="shared" si="6"/>
        <v>100</v>
      </c>
    </row>
    <row r="317" spans="1:5" ht="78">
      <c r="A317" s="33" t="s">
        <v>319</v>
      </c>
      <c r="B317" s="63" t="s">
        <v>316</v>
      </c>
      <c r="C317" s="21"/>
      <c r="D317" s="99">
        <v>100</v>
      </c>
      <c r="E317" s="107">
        <f t="shared" si="6"/>
        <v>100</v>
      </c>
    </row>
    <row r="318" spans="1:5" ht="37.5">
      <c r="A318" s="42" t="s">
        <v>120</v>
      </c>
      <c r="B318" s="64" t="s">
        <v>316</v>
      </c>
      <c r="C318" s="74" t="s">
        <v>45</v>
      </c>
      <c r="D318" s="102">
        <v>100</v>
      </c>
      <c r="E318" s="103">
        <f t="shared" si="6"/>
        <v>100</v>
      </c>
    </row>
    <row r="319" spans="1:5" ht="37.5">
      <c r="A319" s="42" t="s">
        <v>193</v>
      </c>
      <c r="B319" s="64" t="s">
        <v>316</v>
      </c>
      <c r="C319" s="74" t="s">
        <v>46</v>
      </c>
      <c r="D319" s="102">
        <v>100</v>
      </c>
      <c r="E319" s="103">
        <f t="shared" si="6"/>
        <v>100</v>
      </c>
    </row>
    <row r="320" spans="1:5" ht="42" customHeight="1">
      <c r="A320" s="35" t="s">
        <v>101</v>
      </c>
      <c r="B320" s="63" t="s">
        <v>189</v>
      </c>
      <c r="C320" s="74"/>
      <c r="D320" s="99">
        <v>20866</v>
      </c>
      <c r="E320" s="107">
        <v>5866</v>
      </c>
    </row>
    <row r="321" spans="1:5" ht="107.25" customHeight="1">
      <c r="A321" s="33" t="s">
        <v>223</v>
      </c>
      <c r="B321" s="63" t="s">
        <v>317</v>
      </c>
      <c r="C321" s="74"/>
      <c r="D321" s="99">
        <v>20866</v>
      </c>
      <c r="E321" s="107">
        <v>5866</v>
      </c>
    </row>
    <row r="322" spans="1:5" ht="37.5">
      <c r="A322" s="34" t="s">
        <v>53</v>
      </c>
      <c r="B322" s="64" t="s">
        <v>317</v>
      </c>
      <c r="C322" s="74">
        <v>200</v>
      </c>
      <c r="D322" s="102">
        <v>20866</v>
      </c>
      <c r="E322" s="103">
        <v>5866</v>
      </c>
    </row>
    <row r="323" spans="1:5" ht="37.5">
      <c r="A323" s="34" t="s">
        <v>193</v>
      </c>
      <c r="B323" s="64" t="s">
        <v>317</v>
      </c>
      <c r="C323" s="74">
        <v>240</v>
      </c>
      <c r="D323" s="102">
        <v>20866</v>
      </c>
      <c r="E323" s="103">
        <v>5866</v>
      </c>
    </row>
    <row r="324" spans="1:5" ht="51" customHeight="1">
      <c r="A324" s="46" t="s">
        <v>339</v>
      </c>
      <c r="B324" s="73" t="s">
        <v>42</v>
      </c>
      <c r="C324" s="74"/>
      <c r="D324" s="99">
        <v>804</v>
      </c>
      <c r="E324" s="100">
        <f>SUM(D324)</f>
        <v>804</v>
      </c>
    </row>
    <row r="325" spans="1:5" ht="18.75">
      <c r="A325" s="47" t="s">
        <v>21</v>
      </c>
      <c r="B325" s="73"/>
      <c r="C325" s="74"/>
      <c r="D325" s="99"/>
      <c r="E325" s="100"/>
    </row>
    <row r="326" spans="1:5" ht="56.25">
      <c r="A326" s="44" t="s">
        <v>349</v>
      </c>
      <c r="B326" s="21" t="s">
        <v>273</v>
      </c>
      <c r="C326" s="21"/>
      <c r="D326" s="99">
        <v>804</v>
      </c>
      <c r="E326" s="99">
        <v>804</v>
      </c>
    </row>
    <row r="327" spans="1:5" ht="129.75" customHeight="1">
      <c r="A327" s="36" t="s">
        <v>353</v>
      </c>
      <c r="B327" s="21" t="s">
        <v>274</v>
      </c>
      <c r="C327" s="21"/>
      <c r="D327" s="99">
        <v>804</v>
      </c>
      <c r="E327" s="99">
        <v>804</v>
      </c>
    </row>
    <row r="328" spans="1:5" ht="37.5">
      <c r="A328" s="37" t="s">
        <v>53</v>
      </c>
      <c r="B328" s="74" t="s">
        <v>274</v>
      </c>
      <c r="C328" s="74">
        <v>200</v>
      </c>
      <c r="D328" s="102">
        <v>804</v>
      </c>
      <c r="E328" s="102">
        <v>804</v>
      </c>
    </row>
    <row r="329" spans="1:5" ht="45" customHeight="1">
      <c r="A329" s="37" t="s">
        <v>193</v>
      </c>
      <c r="B329" s="74" t="s">
        <v>311</v>
      </c>
      <c r="C329" s="74">
        <v>240</v>
      </c>
      <c r="D329" s="102">
        <v>804</v>
      </c>
      <c r="E329" s="102">
        <v>804</v>
      </c>
    </row>
    <row r="330" spans="1:5" s="3" customFormat="1" ht="42" customHeight="1">
      <c r="A330" s="48" t="s">
        <v>16</v>
      </c>
      <c r="B330" s="75"/>
      <c r="C330" s="73"/>
      <c r="D330" s="99">
        <f>SUM(D10+D70+D156+D165+D174+D210+D223+D245+D294+D300+D309+D324)</f>
        <v>1133600</v>
      </c>
      <c r="E330" s="111">
        <f>SUM(E10+E70+E156+E165+E174+E210+E223+E245+E294+E300+E309+E324)</f>
        <v>1123056</v>
      </c>
    </row>
    <row r="331" spans="1:5" s="3" customFormat="1" ht="42" customHeight="1">
      <c r="A331" s="112" t="s">
        <v>321</v>
      </c>
      <c r="B331" s="65" t="s">
        <v>323</v>
      </c>
      <c r="C331" s="73"/>
      <c r="D331" s="99">
        <v>7494</v>
      </c>
      <c r="E331" s="99">
        <v>7494</v>
      </c>
    </row>
    <row r="332" spans="1:5" s="3" customFormat="1" ht="42" customHeight="1">
      <c r="A332" s="32" t="s">
        <v>322</v>
      </c>
      <c r="B332" s="65" t="s">
        <v>324</v>
      </c>
      <c r="C332" s="73"/>
      <c r="D332" s="99">
        <v>7494</v>
      </c>
      <c r="E332" s="99">
        <v>7494</v>
      </c>
    </row>
    <row r="333" spans="1:5" s="3" customFormat="1" ht="48" customHeight="1">
      <c r="A333" s="24" t="s">
        <v>350</v>
      </c>
      <c r="B333" s="65" t="s">
        <v>325</v>
      </c>
      <c r="C333" s="73"/>
      <c r="D333" s="99">
        <v>7494</v>
      </c>
      <c r="E333" s="99">
        <v>7494</v>
      </c>
    </row>
    <row r="334" spans="1:5" s="3" customFormat="1" ht="42" customHeight="1">
      <c r="A334" s="41" t="s">
        <v>50</v>
      </c>
      <c r="B334" s="64" t="s">
        <v>325</v>
      </c>
      <c r="C334" s="26" t="s">
        <v>51</v>
      </c>
      <c r="D334" s="102">
        <v>7494</v>
      </c>
      <c r="E334" s="102">
        <v>7494</v>
      </c>
    </row>
    <row r="335" spans="1:5" s="3" customFormat="1" ht="42" customHeight="1">
      <c r="A335" s="41" t="s">
        <v>200</v>
      </c>
      <c r="B335" s="64" t="s">
        <v>325</v>
      </c>
      <c r="C335" s="26" t="s">
        <v>56</v>
      </c>
      <c r="D335" s="102">
        <v>7494</v>
      </c>
      <c r="E335" s="102">
        <v>7494</v>
      </c>
    </row>
    <row r="336" spans="1:5" s="3" customFormat="1" ht="42" customHeight="1">
      <c r="A336" s="35" t="s">
        <v>227</v>
      </c>
      <c r="B336" s="63" t="s">
        <v>228</v>
      </c>
      <c r="C336" s="21"/>
      <c r="D336" s="99">
        <v>18261</v>
      </c>
      <c r="E336" s="100">
        <v>19080</v>
      </c>
    </row>
    <row r="337" spans="1:5" s="3" customFormat="1" ht="42" customHeight="1">
      <c r="A337" s="29" t="s">
        <v>141</v>
      </c>
      <c r="B337" s="62" t="s">
        <v>143</v>
      </c>
      <c r="C337" s="26"/>
      <c r="D337" s="99">
        <v>18261</v>
      </c>
      <c r="E337" s="100">
        <v>19080</v>
      </c>
    </row>
    <row r="338" spans="1:5" s="3" customFormat="1" ht="42" customHeight="1">
      <c r="A338" s="29" t="s">
        <v>142</v>
      </c>
      <c r="B338" s="62" t="s">
        <v>144</v>
      </c>
      <c r="C338" s="26"/>
      <c r="D338" s="99">
        <v>15762</v>
      </c>
      <c r="E338" s="100">
        <v>16581</v>
      </c>
    </row>
    <row r="339" spans="1:5" s="3" customFormat="1" ht="42" customHeight="1">
      <c r="A339" s="31" t="s">
        <v>53</v>
      </c>
      <c r="B339" s="77" t="s">
        <v>144</v>
      </c>
      <c r="C339" s="26" t="s">
        <v>45</v>
      </c>
      <c r="D339" s="102">
        <v>160</v>
      </c>
      <c r="E339" s="103">
        <v>165</v>
      </c>
    </row>
    <row r="340" spans="1:5" s="3" customFormat="1" ht="42" customHeight="1">
      <c r="A340" s="31" t="s">
        <v>193</v>
      </c>
      <c r="B340" s="77" t="s">
        <v>144</v>
      </c>
      <c r="C340" s="26" t="s">
        <v>46</v>
      </c>
      <c r="D340" s="102">
        <v>160</v>
      </c>
      <c r="E340" s="103">
        <v>165</v>
      </c>
    </row>
    <row r="341" spans="1:5" s="3" customFormat="1" ht="26.25" customHeight="1">
      <c r="A341" s="31" t="s">
        <v>54</v>
      </c>
      <c r="B341" s="77" t="s">
        <v>144</v>
      </c>
      <c r="C341" s="26" t="s">
        <v>55</v>
      </c>
      <c r="D341" s="102">
        <v>15602</v>
      </c>
      <c r="E341" s="103">
        <v>16416</v>
      </c>
    </row>
    <row r="342" spans="1:5" s="3" customFormat="1" ht="27" customHeight="1">
      <c r="A342" s="31" t="s">
        <v>210</v>
      </c>
      <c r="B342" s="77" t="s">
        <v>144</v>
      </c>
      <c r="C342" s="26" t="s">
        <v>174</v>
      </c>
      <c r="D342" s="102">
        <v>15602</v>
      </c>
      <c r="E342" s="103">
        <v>16416</v>
      </c>
    </row>
    <row r="343" spans="1:5" s="3" customFormat="1" ht="42" customHeight="1">
      <c r="A343" s="29" t="s">
        <v>145</v>
      </c>
      <c r="B343" s="62" t="s">
        <v>146</v>
      </c>
      <c r="C343" s="26"/>
      <c r="D343" s="99">
        <v>2499</v>
      </c>
      <c r="E343" s="100">
        <f aca="true" t="shared" si="7" ref="E343:E355">SUM(D343)</f>
        <v>2499</v>
      </c>
    </row>
    <row r="344" spans="1:5" s="3" customFormat="1" ht="42" customHeight="1">
      <c r="A344" s="31" t="s">
        <v>132</v>
      </c>
      <c r="B344" s="77" t="s">
        <v>146</v>
      </c>
      <c r="C344" s="26" t="s">
        <v>126</v>
      </c>
      <c r="D344" s="102">
        <v>2499</v>
      </c>
      <c r="E344" s="103">
        <f t="shared" si="7"/>
        <v>2499</v>
      </c>
    </row>
    <row r="345" spans="1:5" s="3" customFormat="1" ht="42" customHeight="1">
      <c r="A345" s="31" t="s">
        <v>195</v>
      </c>
      <c r="B345" s="77" t="s">
        <v>146</v>
      </c>
      <c r="C345" s="26" t="s">
        <v>100</v>
      </c>
      <c r="D345" s="102">
        <v>2499</v>
      </c>
      <c r="E345" s="103">
        <f t="shared" si="7"/>
        <v>2499</v>
      </c>
    </row>
    <row r="346" spans="1:5" s="3" customFormat="1" ht="37.5">
      <c r="A346" s="35" t="s">
        <v>17</v>
      </c>
      <c r="B346" s="63" t="s">
        <v>284</v>
      </c>
      <c r="C346" s="21"/>
      <c r="D346" s="99">
        <v>6219</v>
      </c>
      <c r="E346" s="100">
        <f t="shared" si="7"/>
        <v>6219</v>
      </c>
    </row>
    <row r="347" spans="1:5" s="3" customFormat="1" ht="18.75">
      <c r="A347" s="19" t="s">
        <v>135</v>
      </c>
      <c r="B347" s="63" t="s">
        <v>285</v>
      </c>
      <c r="C347" s="21"/>
      <c r="D347" s="99">
        <v>1631</v>
      </c>
      <c r="E347" s="100">
        <f t="shared" si="7"/>
        <v>1631</v>
      </c>
    </row>
    <row r="348" spans="1:5" s="3" customFormat="1" ht="72.75" customHeight="1">
      <c r="A348" s="58" t="s">
        <v>136</v>
      </c>
      <c r="B348" s="76" t="s">
        <v>285</v>
      </c>
      <c r="C348" s="59">
        <v>100</v>
      </c>
      <c r="D348" s="106">
        <v>1631</v>
      </c>
      <c r="E348" s="103">
        <f t="shared" si="7"/>
        <v>1631</v>
      </c>
    </row>
    <row r="349" spans="1:5" s="3" customFormat="1" ht="37.5">
      <c r="A349" s="42" t="s">
        <v>195</v>
      </c>
      <c r="B349" s="64" t="s">
        <v>285</v>
      </c>
      <c r="C349" s="26" t="s">
        <v>100</v>
      </c>
      <c r="D349" s="102">
        <v>1631</v>
      </c>
      <c r="E349" s="103">
        <f t="shared" si="7"/>
        <v>1631</v>
      </c>
    </row>
    <row r="350" spans="1:5" s="3" customFormat="1" ht="51" customHeight="1">
      <c r="A350" s="19" t="s">
        <v>137</v>
      </c>
      <c r="B350" s="63" t="s">
        <v>286</v>
      </c>
      <c r="C350" s="21"/>
      <c r="D350" s="99">
        <v>1668</v>
      </c>
      <c r="E350" s="100">
        <f t="shared" si="7"/>
        <v>1668</v>
      </c>
    </row>
    <row r="351" spans="1:5" s="3" customFormat="1" ht="95.25" customHeight="1">
      <c r="A351" s="42" t="s">
        <v>132</v>
      </c>
      <c r="B351" s="64" t="s">
        <v>286</v>
      </c>
      <c r="C351" s="26">
        <v>100</v>
      </c>
      <c r="D351" s="102">
        <v>1668</v>
      </c>
      <c r="E351" s="103">
        <f t="shared" si="7"/>
        <v>1668</v>
      </c>
    </row>
    <row r="352" spans="1:5" s="3" customFormat="1" ht="37.5">
      <c r="A352" s="42" t="s">
        <v>195</v>
      </c>
      <c r="B352" s="64" t="s">
        <v>286</v>
      </c>
      <c r="C352" s="26">
        <v>120</v>
      </c>
      <c r="D352" s="102">
        <v>1668</v>
      </c>
      <c r="E352" s="103">
        <f t="shared" si="7"/>
        <v>1668</v>
      </c>
    </row>
    <row r="353" spans="1:5" s="3" customFormat="1" ht="58.5">
      <c r="A353" s="33" t="s">
        <v>351</v>
      </c>
      <c r="B353" s="63" t="s">
        <v>287</v>
      </c>
      <c r="C353" s="21"/>
      <c r="D353" s="99">
        <v>2920</v>
      </c>
      <c r="E353" s="100">
        <f t="shared" si="7"/>
        <v>2920</v>
      </c>
    </row>
    <row r="354" spans="1:5" s="3" customFormat="1" ht="99" customHeight="1">
      <c r="A354" s="42" t="s">
        <v>132</v>
      </c>
      <c r="B354" s="63" t="s">
        <v>287</v>
      </c>
      <c r="C354" s="26">
        <v>100</v>
      </c>
      <c r="D354" s="102">
        <v>2920</v>
      </c>
      <c r="E354" s="103">
        <f t="shared" si="7"/>
        <v>2920</v>
      </c>
    </row>
    <row r="355" spans="1:5" s="3" customFormat="1" ht="37.5">
      <c r="A355" s="42" t="s">
        <v>195</v>
      </c>
      <c r="B355" s="63" t="s">
        <v>287</v>
      </c>
      <c r="C355" s="26">
        <v>120</v>
      </c>
      <c r="D355" s="102">
        <v>2920</v>
      </c>
      <c r="E355" s="103">
        <f t="shared" si="7"/>
        <v>2920</v>
      </c>
    </row>
    <row r="356" spans="1:5" s="3" customFormat="1" ht="37.5">
      <c r="A356" s="48" t="s">
        <v>185</v>
      </c>
      <c r="B356" s="65" t="s">
        <v>186</v>
      </c>
      <c r="C356" s="26"/>
      <c r="D356" s="99">
        <f>SUM(D357)</f>
        <v>533</v>
      </c>
      <c r="E356" s="99">
        <f>SUM(E357)</f>
        <v>533</v>
      </c>
    </row>
    <row r="357" spans="1:5" s="3" customFormat="1" ht="39">
      <c r="A357" s="33" t="s">
        <v>192</v>
      </c>
      <c r="B357" s="63" t="s">
        <v>75</v>
      </c>
      <c r="C357" s="21"/>
      <c r="D357" s="99">
        <f>SUM(D358+D361)</f>
        <v>533</v>
      </c>
      <c r="E357" s="100">
        <f>SUM(D357)</f>
        <v>533</v>
      </c>
    </row>
    <row r="358" spans="1:5" s="3" customFormat="1" ht="78">
      <c r="A358" s="33" t="s">
        <v>212</v>
      </c>
      <c r="B358" s="63" t="s">
        <v>160</v>
      </c>
      <c r="C358" s="21"/>
      <c r="D358" s="99">
        <v>333</v>
      </c>
      <c r="E358" s="100">
        <f>SUM(D358)</f>
        <v>333</v>
      </c>
    </row>
    <row r="359" spans="1:5" s="3" customFormat="1" ht="37.5">
      <c r="A359" s="42" t="s">
        <v>50</v>
      </c>
      <c r="B359" s="64" t="s">
        <v>160</v>
      </c>
      <c r="C359" s="26" t="s">
        <v>45</v>
      </c>
      <c r="D359" s="102">
        <v>333</v>
      </c>
      <c r="E359" s="103">
        <f>SUM(D359)</f>
        <v>333</v>
      </c>
    </row>
    <row r="360" spans="1:5" s="3" customFormat="1" ht="56.25">
      <c r="A360" s="42" t="s">
        <v>205</v>
      </c>
      <c r="B360" s="64" t="s">
        <v>160</v>
      </c>
      <c r="C360" s="26" t="s">
        <v>46</v>
      </c>
      <c r="D360" s="102">
        <v>333</v>
      </c>
      <c r="E360" s="103">
        <f>SUM(D360)</f>
        <v>333</v>
      </c>
    </row>
    <row r="361" spans="1:5" s="3" customFormat="1" ht="97.5">
      <c r="A361" s="33" t="s">
        <v>352</v>
      </c>
      <c r="B361" s="63" t="s">
        <v>166</v>
      </c>
      <c r="C361" s="21"/>
      <c r="D361" s="99">
        <v>200</v>
      </c>
      <c r="E361" s="100">
        <v>200</v>
      </c>
    </row>
    <row r="362" spans="1:5" s="3" customFormat="1" ht="37.5">
      <c r="A362" s="42" t="s">
        <v>53</v>
      </c>
      <c r="B362" s="64" t="s">
        <v>166</v>
      </c>
      <c r="C362" s="26">
        <v>200</v>
      </c>
      <c r="D362" s="102" t="s">
        <v>149</v>
      </c>
      <c r="E362" s="103">
        <v>200</v>
      </c>
    </row>
    <row r="363" spans="1:5" s="3" customFormat="1" ht="37.5">
      <c r="A363" s="42" t="s">
        <v>193</v>
      </c>
      <c r="B363" s="64" t="s">
        <v>166</v>
      </c>
      <c r="C363" s="26">
        <v>240</v>
      </c>
      <c r="D363" s="102" t="s">
        <v>149</v>
      </c>
      <c r="E363" s="103">
        <v>200</v>
      </c>
    </row>
    <row r="364" spans="1:5" s="3" customFormat="1" ht="37.5">
      <c r="A364" s="109" t="s">
        <v>326</v>
      </c>
      <c r="B364" s="63" t="s">
        <v>186</v>
      </c>
      <c r="C364" s="21"/>
      <c r="D364" s="99">
        <v>12236</v>
      </c>
      <c r="E364" s="99">
        <v>12236</v>
      </c>
    </row>
    <row r="365" spans="1:5" s="3" customFormat="1" ht="136.5">
      <c r="A365" s="110" t="s">
        <v>327</v>
      </c>
      <c r="B365" s="63" t="s">
        <v>328</v>
      </c>
      <c r="C365" s="21"/>
      <c r="D365" s="99">
        <v>12236</v>
      </c>
      <c r="E365" s="99">
        <v>12236</v>
      </c>
    </row>
    <row r="366" spans="1:5" s="3" customFormat="1" ht="93.75">
      <c r="A366" s="34" t="s">
        <v>132</v>
      </c>
      <c r="B366" s="64" t="s">
        <v>328</v>
      </c>
      <c r="C366" s="26" t="s">
        <v>126</v>
      </c>
      <c r="D366" s="102">
        <v>8363</v>
      </c>
      <c r="E366" s="102">
        <v>8363</v>
      </c>
    </row>
    <row r="367" spans="1:5" s="3" customFormat="1" ht="18.75">
      <c r="A367" s="34" t="s">
        <v>198</v>
      </c>
      <c r="B367" s="64" t="s">
        <v>328</v>
      </c>
      <c r="C367" s="26" t="s">
        <v>100</v>
      </c>
      <c r="D367" s="102">
        <v>8363</v>
      </c>
      <c r="E367" s="102">
        <v>8363</v>
      </c>
    </row>
    <row r="368" spans="1:5" s="3" customFormat="1" ht="37.5">
      <c r="A368" s="42" t="s">
        <v>53</v>
      </c>
      <c r="B368" s="64" t="s">
        <v>328</v>
      </c>
      <c r="C368" s="26" t="s">
        <v>45</v>
      </c>
      <c r="D368" s="102">
        <v>3873</v>
      </c>
      <c r="E368" s="102">
        <v>3873</v>
      </c>
    </row>
    <row r="369" spans="1:5" s="3" customFormat="1" ht="37.5">
      <c r="A369" s="42" t="s">
        <v>193</v>
      </c>
      <c r="B369" s="64" t="s">
        <v>328</v>
      </c>
      <c r="C369" s="26" t="s">
        <v>46</v>
      </c>
      <c r="D369" s="102">
        <v>3873</v>
      </c>
      <c r="E369" s="102">
        <v>3873</v>
      </c>
    </row>
    <row r="370" spans="1:5" s="4" customFormat="1" ht="21" customHeight="1">
      <c r="A370" s="49" t="s">
        <v>224</v>
      </c>
      <c r="B370" s="79"/>
      <c r="C370" s="82"/>
      <c r="D370" s="99">
        <f>SUM(D330+D336+D346+D356+D331+D364)</f>
        <v>1178343</v>
      </c>
      <c r="E370" s="99">
        <f>SUM(E330+E336+E346+E356+E331+E364)</f>
        <v>1168618</v>
      </c>
    </row>
    <row r="371" spans="1:4" ht="18.75">
      <c r="A371" s="80"/>
      <c r="B371" s="81"/>
      <c r="C371" s="92"/>
      <c r="D371" s="97"/>
    </row>
    <row r="372" spans="1:4" ht="18.75">
      <c r="A372" s="80"/>
      <c r="B372" s="81"/>
      <c r="C372" s="92"/>
      <c r="D372" s="97"/>
    </row>
    <row r="373" spans="1:4" ht="18.75">
      <c r="A373" s="80"/>
      <c r="B373" s="81"/>
      <c r="C373" s="92"/>
      <c r="D373" s="97"/>
    </row>
    <row r="374" spans="1:4" ht="18.75">
      <c r="A374" s="80"/>
      <c r="B374" s="81"/>
      <c r="C374" s="92"/>
      <c r="D374" s="97"/>
    </row>
    <row r="375" spans="1:4" ht="18.75">
      <c r="A375" s="80"/>
      <c r="B375" s="81"/>
      <c r="C375" s="92"/>
      <c r="D375" s="97"/>
    </row>
    <row r="376" spans="1:4" ht="18.75">
      <c r="A376" s="80"/>
      <c r="B376" s="81"/>
      <c r="C376" s="92"/>
      <c r="D376" s="97"/>
    </row>
    <row r="377" spans="1:4" ht="18.75">
      <c r="A377" s="80"/>
      <c r="B377" s="81"/>
      <c r="C377" s="92"/>
      <c r="D377" s="97"/>
    </row>
    <row r="378" spans="1:4" ht="18.75">
      <c r="A378" s="80"/>
      <c r="B378" s="81"/>
      <c r="C378" s="92"/>
      <c r="D378" s="97"/>
    </row>
    <row r="379" spans="1:4" ht="18.75">
      <c r="A379" s="80"/>
      <c r="B379" s="81"/>
      <c r="C379" s="92"/>
      <c r="D379" s="97"/>
    </row>
    <row r="380" spans="1:4" ht="18.75">
      <c r="A380" s="80"/>
      <c r="B380" s="81"/>
      <c r="C380" s="92"/>
      <c r="D380" s="97"/>
    </row>
    <row r="381" spans="1:4" ht="18.75">
      <c r="A381" s="80"/>
      <c r="B381" s="81"/>
      <c r="C381" s="92"/>
      <c r="D381" s="97"/>
    </row>
    <row r="382" spans="1:4" ht="18.75">
      <c r="A382" s="80"/>
      <c r="B382" s="81"/>
      <c r="C382" s="92"/>
      <c r="D382" s="97"/>
    </row>
    <row r="383" spans="1:4" ht="18.75">
      <c r="A383" s="80"/>
      <c r="B383" s="81"/>
      <c r="C383" s="92"/>
      <c r="D383" s="97"/>
    </row>
    <row r="384" spans="1:4" ht="18.75">
      <c r="A384" s="80"/>
      <c r="B384" s="81"/>
      <c r="C384" s="92"/>
      <c r="D384" s="97"/>
    </row>
    <row r="385" spans="1:4" ht="18.75">
      <c r="A385" s="80"/>
      <c r="B385" s="81"/>
      <c r="C385" s="92"/>
      <c r="D385" s="97"/>
    </row>
    <row r="386" spans="1:4" ht="18.75">
      <c r="A386" s="80"/>
      <c r="B386" s="81"/>
      <c r="C386" s="92"/>
      <c r="D386" s="97"/>
    </row>
    <row r="387" spans="1:4" ht="18.75">
      <c r="A387" s="80"/>
      <c r="B387" s="81"/>
      <c r="C387" s="92"/>
      <c r="D387" s="97"/>
    </row>
    <row r="388" spans="1:4" ht="18.75">
      <c r="A388" s="80"/>
      <c r="B388" s="81"/>
      <c r="C388" s="92"/>
      <c r="D388" s="97"/>
    </row>
    <row r="389" spans="1:4" ht="18.75">
      <c r="A389" s="80"/>
      <c r="B389" s="81"/>
      <c r="C389" s="92"/>
      <c r="D389" s="97"/>
    </row>
    <row r="390" spans="1:4" ht="18.75">
      <c r="A390" s="80"/>
      <c r="B390" s="81"/>
      <c r="C390" s="92"/>
      <c r="D390" s="97"/>
    </row>
    <row r="391" spans="1:4" ht="18.75">
      <c r="A391" s="80"/>
      <c r="B391" s="81"/>
      <c r="C391" s="92"/>
      <c r="D391" s="97"/>
    </row>
    <row r="392" spans="1:4" ht="18.75">
      <c r="A392" s="80"/>
      <c r="B392" s="81"/>
      <c r="C392" s="92"/>
      <c r="D392" s="97"/>
    </row>
    <row r="393" spans="1:4" ht="18.75">
      <c r="A393" s="80"/>
      <c r="B393" s="81"/>
      <c r="C393" s="92"/>
      <c r="D393" s="97"/>
    </row>
    <row r="394" spans="1:4" ht="18.75">
      <c r="A394" s="80"/>
      <c r="B394" s="81"/>
      <c r="C394" s="92"/>
      <c r="D394" s="97"/>
    </row>
    <row r="395" spans="1:4" ht="18.75">
      <c r="A395" s="80"/>
      <c r="B395" s="81"/>
      <c r="C395" s="92"/>
      <c r="D395" s="97"/>
    </row>
    <row r="396" spans="1:4" ht="18.75">
      <c r="A396" s="80"/>
      <c r="B396" s="81"/>
      <c r="C396" s="92"/>
      <c r="D396" s="97"/>
    </row>
    <row r="397" spans="1:4" ht="18.75">
      <c r="A397" s="80"/>
      <c r="B397" s="81"/>
      <c r="C397" s="92"/>
      <c r="D397" s="97"/>
    </row>
    <row r="398" spans="1:4" ht="18.75">
      <c r="A398" s="80"/>
      <c r="B398" s="81"/>
      <c r="C398" s="92"/>
      <c r="D398" s="97"/>
    </row>
    <row r="399" spans="1:4" ht="18.75">
      <c r="A399" s="80"/>
      <c r="B399" s="81"/>
      <c r="C399" s="92"/>
      <c r="D399" s="93"/>
    </row>
    <row r="400" spans="1:4" ht="18.75">
      <c r="A400" s="80"/>
      <c r="B400" s="81"/>
      <c r="C400" s="92"/>
      <c r="D400" s="93"/>
    </row>
    <row r="401" spans="1:4" ht="18.75">
      <c r="A401" s="80"/>
      <c r="B401" s="81"/>
      <c r="C401" s="92"/>
      <c r="D401" s="93"/>
    </row>
    <row r="402" spans="1:4" ht="18.75">
      <c r="A402" s="80"/>
      <c r="B402" s="81"/>
      <c r="C402" s="92"/>
      <c r="D402" s="93"/>
    </row>
    <row r="403" spans="1:4" ht="18.75">
      <c r="A403" s="80"/>
      <c r="B403" s="81"/>
      <c r="C403" s="92"/>
      <c r="D403" s="93"/>
    </row>
    <row r="404" spans="1:4" ht="18.75">
      <c r="A404" s="80"/>
      <c r="B404" s="81"/>
      <c r="C404" s="92"/>
      <c r="D404" s="93"/>
    </row>
    <row r="405" spans="1:4" ht="18.75">
      <c r="A405" s="80"/>
      <c r="B405" s="81"/>
      <c r="C405" s="92"/>
      <c r="D405" s="93"/>
    </row>
    <row r="406" spans="1:4" ht="18.75">
      <c r="A406" s="80"/>
      <c r="B406" s="81"/>
      <c r="C406" s="92"/>
      <c r="D406" s="93"/>
    </row>
    <row r="407" spans="1:4" ht="18.75">
      <c r="A407" s="80"/>
      <c r="B407" s="81"/>
      <c r="C407" s="92"/>
      <c r="D407" s="93"/>
    </row>
    <row r="408" spans="1:4" ht="18.75">
      <c r="A408" s="80"/>
      <c r="B408" s="81"/>
      <c r="C408" s="92"/>
      <c r="D408" s="93"/>
    </row>
    <row r="409" spans="1:4" ht="18.75">
      <c r="A409" s="80"/>
      <c r="B409" s="81"/>
      <c r="C409" s="92"/>
      <c r="D409" s="93"/>
    </row>
    <row r="410" spans="1:4" ht="18.75">
      <c r="A410" s="80"/>
      <c r="B410" s="81"/>
      <c r="C410" s="92"/>
      <c r="D410" s="93"/>
    </row>
    <row r="411" spans="1:4" ht="18.75">
      <c r="A411" s="80"/>
      <c r="B411" s="81"/>
      <c r="C411" s="92"/>
      <c r="D411" s="93"/>
    </row>
    <row r="412" spans="1:4" ht="18.75">
      <c r="A412" s="80"/>
      <c r="B412" s="81"/>
      <c r="C412" s="92"/>
      <c r="D412" s="93"/>
    </row>
    <row r="413" spans="1:4" ht="18.75">
      <c r="A413" s="80"/>
      <c r="B413" s="81"/>
      <c r="C413" s="92"/>
      <c r="D413" s="93"/>
    </row>
    <row r="414" spans="1:4" ht="18.75">
      <c r="A414" s="80"/>
      <c r="B414" s="81"/>
      <c r="C414" s="92"/>
      <c r="D414" s="93"/>
    </row>
    <row r="415" spans="1:4" ht="18.75">
      <c r="A415" s="80"/>
      <c r="B415" s="81"/>
      <c r="C415" s="92"/>
      <c r="D415" s="93"/>
    </row>
    <row r="416" spans="1:4" ht="18.75">
      <c r="A416" s="80"/>
      <c r="B416" s="81"/>
      <c r="C416" s="92"/>
      <c r="D416" s="93"/>
    </row>
    <row r="417" spans="1:4" ht="18.75">
      <c r="A417" s="80"/>
      <c r="B417" s="81"/>
      <c r="C417" s="92"/>
      <c r="D417" s="93"/>
    </row>
    <row r="418" spans="1:4" ht="18.75">
      <c r="A418" s="80"/>
      <c r="B418" s="81"/>
      <c r="C418" s="92"/>
      <c r="D418" s="93"/>
    </row>
    <row r="419" spans="1:4" ht="18.75">
      <c r="A419" s="80"/>
      <c r="B419" s="81"/>
      <c r="C419" s="92"/>
      <c r="D419" s="93"/>
    </row>
    <row r="420" spans="1:4" ht="18.75">
      <c r="A420" s="80"/>
      <c r="B420" s="81"/>
      <c r="C420" s="92"/>
      <c r="D420" s="93"/>
    </row>
    <row r="421" spans="1:4" ht="18.75">
      <c r="A421" s="80"/>
      <c r="B421" s="81"/>
      <c r="C421" s="92"/>
      <c r="D421" s="93"/>
    </row>
    <row r="422" spans="1:4" ht="18.75">
      <c r="A422" s="80"/>
      <c r="B422" s="81"/>
      <c r="C422" s="92"/>
      <c r="D422" s="93"/>
    </row>
    <row r="423" spans="1:4" ht="18.75">
      <c r="A423" s="80"/>
      <c r="B423" s="81"/>
      <c r="C423" s="92"/>
      <c r="D423" s="93"/>
    </row>
    <row r="424" spans="1:4" ht="18.75">
      <c r="A424" s="80"/>
      <c r="B424" s="81"/>
      <c r="C424" s="92"/>
      <c r="D424" s="93"/>
    </row>
    <row r="425" spans="1:4" ht="18.75">
      <c r="A425" s="80"/>
      <c r="B425" s="81"/>
      <c r="C425" s="92"/>
      <c r="D425" s="93"/>
    </row>
    <row r="426" spans="1:4" ht="18.75">
      <c r="A426" s="80"/>
      <c r="B426" s="81"/>
      <c r="C426" s="92"/>
      <c r="D426" s="93"/>
    </row>
    <row r="427" spans="1:4" ht="18.75">
      <c r="A427" s="80"/>
      <c r="B427" s="81"/>
      <c r="C427" s="92"/>
      <c r="D427" s="93"/>
    </row>
    <row r="428" spans="1:4" ht="18.75">
      <c r="A428" s="80"/>
      <c r="B428" s="81"/>
      <c r="C428" s="92"/>
      <c r="D428" s="93"/>
    </row>
    <row r="429" spans="1:4" ht="18.75">
      <c r="A429" s="80"/>
      <c r="B429" s="81"/>
      <c r="C429" s="92"/>
      <c r="D429" s="93"/>
    </row>
    <row r="430" spans="1:4" ht="18.75">
      <c r="A430" s="80"/>
      <c r="B430" s="81"/>
      <c r="C430" s="92"/>
      <c r="D430" s="93"/>
    </row>
    <row r="431" spans="1:4" ht="18.75">
      <c r="A431" s="80"/>
      <c r="B431" s="81"/>
      <c r="C431" s="92"/>
      <c r="D431" s="93"/>
    </row>
    <row r="432" spans="1:4" ht="18.75">
      <c r="A432" s="80"/>
      <c r="B432" s="81"/>
      <c r="C432" s="92"/>
      <c r="D432" s="93"/>
    </row>
    <row r="433" spans="1:4" ht="18.75">
      <c r="A433" s="80"/>
      <c r="B433" s="81"/>
      <c r="C433" s="92"/>
      <c r="D433" s="93"/>
    </row>
    <row r="434" spans="1:4" ht="18.75">
      <c r="A434" s="80"/>
      <c r="B434" s="81"/>
      <c r="C434" s="92"/>
      <c r="D434" s="93"/>
    </row>
    <row r="435" spans="1:4" ht="18.75">
      <c r="A435" s="80"/>
      <c r="B435" s="81"/>
      <c r="C435" s="92"/>
      <c r="D435" s="93"/>
    </row>
    <row r="436" spans="1:4" ht="18.75">
      <c r="A436" s="80"/>
      <c r="B436" s="81"/>
      <c r="C436" s="92"/>
      <c r="D436" s="93"/>
    </row>
    <row r="437" spans="1:4" ht="18.75">
      <c r="A437" s="80"/>
      <c r="B437" s="81"/>
      <c r="C437" s="92"/>
      <c r="D437" s="93"/>
    </row>
    <row r="438" spans="1:4" ht="18.75">
      <c r="A438" s="80"/>
      <c r="B438" s="81"/>
      <c r="C438" s="92"/>
      <c r="D438" s="93"/>
    </row>
    <row r="439" spans="1:4" ht="18.75">
      <c r="A439" s="80"/>
      <c r="B439" s="81"/>
      <c r="C439" s="92"/>
      <c r="D439" s="93"/>
    </row>
    <row r="440" spans="1:4" ht="18.75">
      <c r="A440" s="80"/>
      <c r="B440" s="81"/>
      <c r="C440" s="92"/>
      <c r="D440" s="93"/>
    </row>
    <row r="441" spans="1:4" ht="18.75">
      <c r="A441" s="80"/>
      <c r="B441" s="81"/>
      <c r="C441" s="92"/>
      <c r="D441" s="93"/>
    </row>
    <row r="442" spans="1:4" ht="18.75">
      <c r="A442" s="80"/>
      <c r="B442" s="81"/>
      <c r="C442" s="92"/>
      <c r="D442" s="93"/>
    </row>
    <row r="443" spans="1:4" ht="18.75">
      <c r="A443" s="80"/>
      <c r="B443" s="81"/>
      <c r="C443" s="92"/>
      <c r="D443" s="93"/>
    </row>
    <row r="444" spans="1:4" ht="18.75">
      <c r="A444" s="80"/>
      <c r="B444" s="81"/>
      <c r="C444" s="92"/>
      <c r="D444" s="93"/>
    </row>
    <row r="445" spans="1:4" ht="18.75">
      <c r="A445" s="80"/>
      <c r="B445" s="81"/>
      <c r="C445" s="92"/>
      <c r="D445" s="93"/>
    </row>
    <row r="446" spans="1:4" ht="18.75">
      <c r="A446" s="80"/>
      <c r="B446" s="81"/>
      <c r="C446" s="92"/>
      <c r="D446" s="93"/>
    </row>
    <row r="447" spans="1:4" ht="18.75">
      <c r="A447" s="80"/>
      <c r="B447" s="81"/>
      <c r="C447" s="92"/>
      <c r="D447" s="93"/>
    </row>
    <row r="448" spans="1:4" ht="18.75">
      <c r="A448" s="80"/>
      <c r="B448" s="81"/>
      <c r="C448" s="92"/>
      <c r="D448" s="93"/>
    </row>
    <row r="449" spans="1:4" ht="18.75">
      <c r="A449" s="80"/>
      <c r="B449" s="81"/>
      <c r="C449" s="92"/>
      <c r="D449" s="93"/>
    </row>
    <row r="450" spans="1:4" ht="18.75">
      <c r="A450" s="50"/>
      <c r="B450" s="51"/>
      <c r="C450" s="92"/>
      <c r="D450" s="93"/>
    </row>
    <row r="451" spans="1:4" ht="18.75">
      <c r="A451" s="50"/>
      <c r="B451" s="51"/>
      <c r="C451" s="92"/>
      <c r="D451" s="93"/>
    </row>
    <row r="452" spans="1:4" ht="18.75">
      <c r="A452" s="50"/>
      <c r="B452" s="51"/>
      <c r="C452" s="92"/>
      <c r="D452" s="93"/>
    </row>
    <row r="453" spans="1:4" ht="18.75">
      <c r="A453" s="50"/>
      <c r="B453" s="51"/>
      <c r="C453" s="92"/>
      <c r="D453" s="93"/>
    </row>
    <row r="454" spans="1:4" ht="18.75">
      <c r="A454" s="50"/>
      <c r="B454" s="51"/>
      <c r="C454" s="92"/>
      <c r="D454" s="93"/>
    </row>
    <row r="455" spans="1:4" ht="18.75">
      <c r="A455" s="50"/>
      <c r="B455" s="51"/>
      <c r="C455" s="92"/>
      <c r="D455" s="93"/>
    </row>
    <row r="456" spans="1:4" ht="18.75">
      <c r="A456" s="50"/>
      <c r="B456" s="51"/>
      <c r="C456" s="92"/>
      <c r="D456" s="93"/>
    </row>
    <row r="457" spans="1:4" ht="18.75">
      <c r="A457" s="50"/>
      <c r="B457" s="51"/>
      <c r="C457" s="92"/>
      <c r="D457" s="93"/>
    </row>
    <row r="458" spans="1:4" ht="18.75">
      <c r="A458" s="50"/>
      <c r="B458" s="51"/>
      <c r="C458" s="92"/>
      <c r="D458" s="93"/>
    </row>
    <row r="459" spans="1:4" ht="18.75">
      <c r="A459" s="50"/>
      <c r="B459" s="51"/>
      <c r="C459" s="92"/>
      <c r="D459" s="93"/>
    </row>
    <row r="460" spans="1:4" ht="18.75">
      <c r="A460" s="50"/>
      <c r="B460" s="51"/>
      <c r="C460" s="92"/>
      <c r="D460" s="93"/>
    </row>
    <row r="461" spans="1:4" ht="18.75">
      <c r="A461" s="50"/>
      <c r="B461" s="51"/>
      <c r="C461" s="92"/>
      <c r="D461" s="93"/>
    </row>
    <row r="462" spans="1:4" ht="18.75">
      <c r="A462" s="50"/>
      <c r="B462" s="51"/>
      <c r="C462" s="92"/>
      <c r="D462" s="93"/>
    </row>
    <row r="463" spans="1:4" ht="18.75">
      <c r="A463" s="50"/>
      <c r="B463" s="51"/>
      <c r="C463" s="92"/>
      <c r="D463" s="93"/>
    </row>
    <row r="464" spans="1:4" ht="18.75">
      <c r="A464" s="50"/>
      <c r="B464" s="51"/>
      <c r="C464" s="92"/>
      <c r="D464" s="93"/>
    </row>
    <row r="465" spans="1:4" ht="18.75">
      <c r="A465" s="50"/>
      <c r="B465" s="51"/>
      <c r="C465" s="92"/>
      <c r="D465" s="93"/>
    </row>
    <row r="466" spans="1:4" ht="18.75">
      <c r="A466" s="50"/>
      <c r="B466" s="51"/>
      <c r="C466" s="92"/>
      <c r="D466" s="93"/>
    </row>
    <row r="467" spans="1:4" ht="18.75">
      <c r="A467" s="50"/>
      <c r="B467" s="51"/>
      <c r="C467" s="92"/>
      <c r="D467" s="93"/>
    </row>
    <row r="468" spans="1:4" ht="18.75">
      <c r="A468" s="50"/>
      <c r="B468" s="51"/>
      <c r="C468" s="92"/>
      <c r="D468" s="93"/>
    </row>
    <row r="469" spans="1:4" ht="18.75">
      <c r="A469" s="50"/>
      <c r="B469" s="51"/>
      <c r="C469" s="92"/>
      <c r="D469" s="93"/>
    </row>
    <row r="470" spans="1:4" ht="18.75">
      <c r="A470" s="50"/>
      <c r="B470" s="51"/>
      <c r="C470" s="92"/>
      <c r="D470" s="93"/>
    </row>
    <row r="471" spans="1:4" ht="18.75">
      <c r="A471" s="50"/>
      <c r="B471" s="51"/>
      <c r="C471" s="92"/>
      <c r="D471" s="93"/>
    </row>
    <row r="472" spans="1:4" ht="18.75">
      <c r="A472" s="50"/>
      <c r="B472" s="51"/>
      <c r="C472" s="92"/>
      <c r="D472" s="93"/>
    </row>
    <row r="473" spans="1:4" ht="18.75">
      <c r="A473" s="50"/>
      <c r="B473" s="51"/>
      <c r="C473" s="92"/>
      <c r="D473" s="93"/>
    </row>
    <row r="474" spans="1:4" ht="18.75">
      <c r="A474" s="50"/>
      <c r="B474" s="51"/>
      <c r="C474" s="92"/>
      <c r="D474" s="93"/>
    </row>
    <row r="475" spans="1:4" ht="18.75">
      <c r="A475" s="50"/>
      <c r="B475" s="51"/>
      <c r="C475" s="92"/>
      <c r="D475" s="93"/>
    </row>
    <row r="476" spans="1:4" ht="18.75">
      <c r="A476" s="50"/>
      <c r="B476" s="51"/>
      <c r="C476" s="92"/>
      <c r="D476" s="93"/>
    </row>
    <row r="477" spans="1:4" ht="18.75">
      <c r="A477" s="50"/>
      <c r="B477" s="51"/>
      <c r="C477" s="92"/>
      <c r="D477" s="93"/>
    </row>
    <row r="478" spans="1:4" ht="18.75">
      <c r="A478" s="50"/>
      <c r="B478" s="51"/>
      <c r="C478" s="92"/>
      <c r="D478" s="93"/>
    </row>
    <row r="479" spans="1:4" ht="18.75">
      <c r="A479" s="50"/>
      <c r="B479" s="51"/>
      <c r="C479" s="92"/>
      <c r="D479" s="93"/>
    </row>
    <row r="480" spans="1:4" ht="18.75">
      <c r="A480" s="50"/>
      <c r="B480" s="51"/>
      <c r="C480" s="92"/>
      <c r="D480" s="93"/>
    </row>
    <row r="481" spans="1:4" ht="18.75">
      <c r="A481" s="50"/>
      <c r="B481" s="51"/>
      <c r="C481" s="92"/>
      <c r="D481" s="93"/>
    </row>
    <row r="482" spans="1:4" ht="18.75">
      <c r="A482" s="50"/>
      <c r="B482" s="51"/>
      <c r="C482" s="92"/>
      <c r="D482" s="93"/>
    </row>
    <row r="483" spans="1:4" ht="18.75">
      <c r="A483" s="50"/>
      <c r="B483" s="51"/>
      <c r="C483" s="92"/>
      <c r="D483" s="93"/>
    </row>
    <row r="484" spans="1:4" ht="18.75">
      <c r="A484" s="50"/>
      <c r="B484" s="51"/>
      <c r="C484" s="92"/>
      <c r="D484" s="93"/>
    </row>
    <row r="485" spans="1:4" ht="18.75">
      <c r="A485" s="50"/>
      <c r="B485" s="51"/>
      <c r="C485" s="92"/>
      <c r="D485" s="93"/>
    </row>
    <row r="486" spans="1:4" ht="18.75">
      <c r="A486" s="50"/>
      <c r="B486" s="51"/>
      <c r="C486" s="92"/>
      <c r="D486" s="93"/>
    </row>
    <row r="487" spans="1:4" ht="18.75">
      <c r="A487" s="50"/>
      <c r="B487" s="51"/>
      <c r="C487" s="92"/>
      <c r="D487" s="93"/>
    </row>
    <row r="488" spans="1:4" ht="18.75">
      <c r="A488" s="50"/>
      <c r="B488" s="51"/>
      <c r="C488" s="92"/>
      <c r="D488" s="93"/>
    </row>
    <row r="489" spans="1:4" ht="18.75">
      <c r="A489" s="50"/>
      <c r="B489" s="51"/>
      <c r="C489" s="92"/>
      <c r="D489" s="93"/>
    </row>
    <row r="490" spans="1:4" ht="18.75">
      <c r="A490" s="50"/>
      <c r="B490" s="51"/>
      <c r="C490" s="92"/>
      <c r="D490" s="93"/>
    </row>
    <row r="491" spans="1:4" ht="18.75">
      <c r="A491" s="50"/>
      <c r="B491" s="51"/>
      <c r="C491" s="92"/>
      <c r="D491" s="93"/>
    </row>
    <row r="492" spans="1:4" ht="18.75">
      <c r="A492" s="50"/>
      <c r="B492" s="51"/>
      <c r="C492" s="92"/>
      <c r="D492" s="93"/>
    </row>
    <row r="493" spans="1:4" ht="18.75">
      <c r="A493" s="50"/>
      <c r="B493" s="51"/>
      <c r="C493" s="92"/>
      <c r="D493" s="93"/>
    </row>
    <row r="494" spans="1:4" ht="18.75">
      <c r="A494" s="50"/>
      <c r="B494" s="51"/>
      <c r="C494" s="92"/>
      <c r="D494" s="93"/>
    </row>
    <row r="495" spans="1:4" ht="18.75">
      <c r="A495" s="50"/>
      <c r="B495" s="51"/>
      <c r="C495" s="92"/>
      <c r="D495" s="93"/>
    </row>
    <row r="496" spans="1:4" ht="18.75">
      <c r="A496" s="50"/>
      <c r="B496" s="51"/>
      <c r="C496" s="92"/>
      <c r="D496" s="93"/>
    </row>
    <row r="497" spans="1:4" ht="18.75">
      <c r="A497" s="50"/>
      <c r="B497" s="51"/>
      <c r="C497" s="92"/>
      <c r="D497" s="93"/>
    </row>
    <row r="498" spans="1:4" ht="18.75">
      <c r="A498" s="50"/>
      <c r="B498" s="51"/>
      <c r="C498" s="92"/>
      <c r="D498" s="93"/>
    </row>
    <row r="499" spans="1:4" ht="18.75">
      <c r="A499" s="50"/>
      <c r="B499" s="51"/>
      <c r="C499" s="92"/>
      <c r="D499" s="93"/>
    </row>
    <row r="500" spans="1:4" ht="18.75">
      <c r="A500" s="50"/>
      <c r="B500" s="51"/>
      <c r="C500" s="92"/>
      <c r="D500" s="93"/>
    </row>
    <row r="501" spans="1:4" ht="18.75">
      <c r="A501" s="50"/>
      <c r="B501" s="51"/>
      <c r="C501" s="92"/>
      <c r="D501" s="93"/>
    </row>
    <row r="502" spans="1:4" ht="18.75">
      <c r="A502" s="50"/>
      <c r="B502" s="51"/>
      <c r="C502" s="92"/>
      <c r="D502" s="93"/>
    </row>
    <row r="503" spans="1:4" ht="18.75">
      <c r="A503" s="50"/>
      <c r="B503" s="51"/>
      <c r="C503" s="92"/>
      <c r="D503" s="93"/>
    </row>
    <row r="504" spans="1:4" ht="18.75">
      <c r="A504" s="50"/>
      <c r="B504" s="51"/>
      <c r="C504" s="92"/>
      <c r="D504" s="93"/>
    </row>
    <row r="505" spans="1:4" ht="18.75">
      <c r="A505" s="50"/>
      <c r="B505" s="51"/>
      <c r="C505" s="92"/>
      <c r="D505" s="93"/>
    </row>
    <row r="506" spans="1:4" ht="18.75">
      <c r="A506" s="50"/>
      <c r="B506" s="51"/>
      <c r="C506" s="92"/>
      <c r="D506" s="93"/>
    </row>
    <row r="507" spans="1:4" ht="18.75">
      <c r="A507" s="50"/>
      <c r="B507" s="51"/>
      <c r="C507" s="92"/>
      <c r="D507" s="93"/>
    </row>
    <row r="508" spans="1:4" ht="18.75">
      <c r="A508" s="50"/>
      <c r="B508" s="51"/>
      <c r="C508" s="92"/>
      <c r="D508" s="93"/>
    </row>
    <row r="509" spans="1:4" ht="18.75">
      <c r="A509" s="50"/>
      <c r="B509" s="51"/>
      <c r="C509" s="92"/>
      <c r="D509" s="93"/>
    </row>
    <row r="510" spans="1:4" ht="18.75">
      <c r="A510" s="50"/>
      <c r="B510" s="51"/>
      <c r="C510" s="92"/>
      <c r="D510" s="93"/>
    </row>
    <row r="511" spans="1:4" ht="18.75">
      <c r="A511" s="50"/>
      <c r="B511" s="51"/>
      <c r="C511" s="92"/>
      <c r="D511" s="93"/>
    </row>
    <row r="512" spans="1:4" ht="18.75">
      <c r="A512" s="50"/>
      <c r="B512" s="51"/>
      <c r="C512" s="92"/>
      <c r="D512" s="93"/>
    </row>
    <row r="513" spans="1:4" ht="18.75">
      <c r="A513" s="50"/>
      <c r="B513" s="51"/>
      <c r="C513" s="92"/>
      <c r="D513" s="93"/>
    </row>
    <row r="514" spans="1:4" ht="18.75">
      <c r="A514" s="50"/>
      <c r="B514" s="51"/>
      <c r="C514" s="92"/>
      <c r="D514" s="93"/>
    </row>
    <row r="515" spans="1:4" ht="18.75">
      <c r="A515" s="50"/>
      <c r="B515" s="51"/>
      <c r="C515" s="92"/>
      <c r="D515" s="93"/>
    </row>
    <row r="516" spans="1:4" ht="18.75">
      <c r="A516" s="50"/>
      <c r="B516" s="51"/>
      <c r="C516" s="92"/>
      <c r="D516" s="93"/>
    </row>
    <row r="517" spans="1:4" ht="18.75">
      <c r="A517" s="50"/>
      <c r="B517" s="51"/>
      <c r="C517" s="92"/>
      <c r="D517" s="93"/>
    </row>
    <row r="518" spans="1:4" ht="18.75">
      <c r="A518" s="50"/>
      <c r="B518" s="51"/>
      <c r="C518" s="92"/>
      <c r="D518" s="93"/>
    </row>
    <row r="519" spans="1:4" ht="18.75">
      <c r="A519" s="50"/>
      <c r="B519" s="51"/>
      <c r="C519" s="92"/>
      <c r="D519" s="93"/>
    </row>
    <row r="520" spans="1:4" ht="18.75">
      <c r="A520" s="50"/>
      <c r="B520" s="51"/>
      <c r="C520" s="92"/>
      <c r="D520" s="93"/>
    </row>
    <row r="521" spans="1:4" ht="18.75">
      <c r="A521" s="50"/>
      <c r="B521" s="51"/>
      <c r="C521" s="92"/>
      <c r="D521" s="93"/>
    </row>
    <row r="522" spans="1:4" ht="18.75">
      <c r="A522" s="50"/>
      <c r="B522" s="51"/>
      <c r="C522" s="92"/>
      <c r="D522" s="93"/>
    </row>
    <row r="523" spans="1:4" ht="18.75">
      <c r="A523" s="50"/>
      <c r="B523" s="51"/>
      <c r="C523" s="92"/>
      <c r="D523" s="93"/>
    </row>
    <row r="524" spans="1:4" ht="18.75">
      <c r="A524" s="50"/>
      <c r="B524" s="51"/>
      <c r="C524" s="92"/>
      <c r="D524" s="93"/>
    </row>
    <row r="525" spans="1:4" ht="18.75">
      <c r="A525" s="50"/>
      <c r="B525" s="51"/>
      <c r="C525" s="92"/>
      <c r="D525" s="93"/>
    </row>
    <row r="526" spans="1:4" ht="18.75">
      <c r="A526" s="50"/>
      <c r="B526" s="51"/>
      <c r="C526" s="92"/>
      <c r="D526" s="93"/>
    </row>
    <row r="527" spans="1:4" ht="18.75">
      <c r="A527" s="50"/>
      <c r="B527" s="51"/>
      <c r="C527" s="92"/>
      <c r="D527" s="93"/>
    </row>
    <row r="528" spans="1:4" ht="18.75">
      <c r="A528" s="50"/>
      <c r="B528" s="51"/>
      <c r="C528" s="92"/>
      <c r="D528" s="93"/>
    </row>
    <row r="529" spans="1:4" ht="18.75">
      <c r="A529" s="50"/>
      <c r="B529" s="51"/>
      <c r="C529" s="92"/>
      <c r="D529" s="93"/>
    </row>
    <row r="530" spans="1:4" ht="18.75">
      <c r="A530" s="50"/>
      <c r="B530" s="51"/>
      <c r="C530" s="92"/>
      <c r="D530" s="93"/>
    </row>
    <row r="531" spans="1:4" ht="18.75">
      <c r="A531" s="50"/>
      <c r="B531" s="51"/>
      <c r="C531" s="92"/>
      <c r="D531" s="93"/>
    </row>
    <row r="532" spans="1:4" ht="18.75">
      <c r="A532" s="50"/>
      <c r="B532" s="51"/>
      <c r="C532" s="92"/>
      <c r="D532" s="93"/>
    </row>
    <row r="533" spans="1:4" ht="18.75">
      <c r="A533" s="50"/>
      <c r="B533" s="51"/>
      <c r="C533" s="92"/>
      <c r="D533" s="93"/>
    </row>
    <row r="534" spans="1:4" ht="18.75">
      <c r="A534" s="50"/>
      <c r="B534" s="51"/>
      <c r="C534" s="92"/>
      <c r="D534" s="93"/>
    </row>
    <row r="535" spans="1:4" ht="18.75">
      <c r="A535" s="50"/>
      <c r="B535" s="51"/>
      <c r="C535" s="92"/>
      <c r="D535" s="93"/>
    </row>
    <row r="536" spans="1:4" ht="18.75">
      <c r="A536" s="50"/>
      <c r="B536" s="51"/>
      <c r="C536" s="92"/>
      <c r="D536" s="93"/>
    </row>
    <row r="537" spans="1:4" ht="18.75">
      <c r="A537" s="50"/>
      <c r="B537" s="51"/>
      <c r="C537" s="92"/>
      <c r="D537" s="93"/>
    </row>
    <row r="538" spans="1:4" ht="18.75">
      <c r="A538" s="50"/>
      <c r="B538" s="51"/>
      <c r="C538" s="92"/>
      <c r="D538" s="93"/>
    </row>
    <row r="539" spans="1:4" ht="18.75">
      <c r="A539" s="50"/>
      <c r="B539" s="51"/>
      <c r="C539" s="92"/>
      <c r="D539" s="93"/>
    </row>
    <row r="540" spans="1:4" ht="18.75">
      <c r="A540" s="50"/>
      <c r="B540" s="51"/>
      <c r="C540" s="92"/>
      <c r="D540" s="93"/>
    </row>
    <row r="541" spans="1:4" ht="18.75">
      <c r="A541" s="50"/>
      <c r="B541" s="51"/>
      <c r="C541" s="92"/>
      <c r="D541" s="93"/>
    </row>
    <row r="542" spans="1:4" ht="18.75">
      <c r="A542" s="50"/>
      <c r="B542" s="51"/>
      <c r="C542" s="92"/>
      <c r="D542" s="93"/>
    </row>
    <row r="543" spans="1:4" ht="18.75">
      <c r="A543" s="50"/>
      <c r="B543" s="51"/>
      <c r="C543" s="92"/>
      <c r="D543" s="93"/>
    </row>
    <row r="544" spans="1:4" ht="18.75">
      <c r="A544" s="50"/>
      <c r="B544" s="51"/>
      <c r="C544" s="92"/>
      <c r="D544" s="93"/>
    </row>
    <row r="545" spans="1:4" ht="18.75">
      <c r="A545" s="50"/>
      <c r="B545" s="51"/>
      <c r="C545" s="92"/>
      <c r="D545" s="93"/>
    </row>
    <row r="546" spans="1:4" ht="18.75">
      <c r="A546" s="50"/>
      <c r="B546" s="51"/>
      <c r="C546" s="92"/>
      <c r="D546" s="93"/>
    </row>
    <row r="547" spans="1:4" ht="18.75">
      <c r="A547" s="50"/>
      <c r="B547" s="51"/>
      <c r="C547" s="92"/>
      <c r="D547" s="93"/>
    </row>
    <row r="548" spans="1:4" ht="18.75">
      <c r="A548" s="50"/>
      <c r="B548" s="51"/>
      <c r="C548" s="92"/>
      <c r="D548" s="93"/>
    </row>
    <row r="549" spans="1:4" ht="18.75">
      <c r="A549" s="50"/>
      <c r="B549" s="51"/>
      <c r="C549" s="92"/>
      <c r="D549" s="93"/>
    </row>
    <row r="550" spans="1:4" ht="18.75">
      <c r="A550" s="50"/>
      <c r="B550" s="51"/>
      <c r="C550" s="92"/>
      <c r="D550" s="93"/>
    </row>
    <row r="551" spans="1:4" ht="18.75">
      <c r="A551" s="50"/>
      <c r="B551" s="51"/>
      <c r="C551" s="92"/>
      <c r="D551" s="93"/>
    </row>
    <row r="552" spans="1:4" ht="18.75">
      <c r="A552" s="50"/>
      <c r="B552" s="51"/>
      <c r="C552" s="92"/>
      <c r="D552" s="93"/>
    </row>
    <row r="553" spans="1:4" ht="18.75">
      <c r="A553" s="50"/>
      <c r="B553" s="51"/>
      <c r="C553" s="92"/>
      <c r="D553" s="93"/>
    </row>
    <row r="554" spans="1:4" ht="18.75">
      <c r="A554" s="50"/>
      <c r="B554" s="51"/>
      <c r="C554" s="92"/>
      <c r="D554" s="93"/>
    </row>
    <row r="555" spans="1:4" ht="18.75">
      <c r="A555" s="50"/>
      <c r="B555" s="51"/>
      <c r="C555" s="92"/>
      <c r="D555" s="93"/>
    </row>
    <row r="556" spans="1:4" ht="18.75">
      <c r="A556" s="50"/>
      <c r="B556" s="51"/>
      <c r="C556" s="92"/>
      <c r="D556" s="93"/>
    </row>
    <row r="557" spans="1:4" ht="18.75">
      <c r="A557" s="50"/>
      <c r="B557" s="51"/>
      <c r="C557" s="92"/>
      <c r="D557" s="93"/>
    </row>
    <row r="558" spans="1:4" ht="18.75">
      <c r="A558" s="50"/>
      <c r="B558" s="51"/>
      <c r="C558" s="92"/>
      <c r="D558" s="93"/>
    </row>
    <row r="559" spans="1:4" ht="18.75">
      <c r="A559" s="50"/>
      <c r="B559" s="51"/>
      <c r="C559" s="92"/>
      <c r="D559" s="93"/>
    </row>
    <row r="560" spans="1:4" ht="18.75">
      <c r="A560" s="50"/>
      <c r="B560" s="51"/>
      <c r="C560" s="92"/>
      <c r="D560" s="93"/>
    </row>
    <row r="561" spans="1:4" ht="18.75">
      <c r="A561" s="50"/>
      <c r="B561" s="51"/>
      <c r="C561" s="92"/>
      <c r="D561" s="93"/>
    </row>
    <row r="562" spans="1:4" ht="18.75">
      <c r="A562" s="50"/>
      <c r="B562" s="51"/>
      <c r="C562" s="92"/>
      <c r="D562" s="93"/>
    </row>
    <row r="563" spans="1:4" ht="18.75">
      <c r="A563" s="50"/>
      <c r="B563" s="51"/>
      <c r="C563" s="92"/>
      <c r="D563" s="93"/>
    </row>
    <row r="564" spans="1:4" ht="18.75">
      <c r="A564" s="50"/>
      <c r="B564" s="51"/>
      <c r="C564" s="92"/>
      <c r="D564" s="93"/>
    </row>
    <row r="565" spans="1:4" ht="18.75">
      <c r="A565" s="50"/>
      <c r="B565" s="51"/>
      <c r="C565" s="92"/>
      <c r="D565" s="93"/>
    </row>
    <row r="566" spans="1:4" ht="18.75">
      <c r="A566" s="50"/>
      <c r="B566" s="51"/>
      <c r="C566" s="92"/>
      <c r="D566" s="93"/>
    </row>
    <row r="567" spans="1:4" ht="18.75">
      <c r="A567" s="50"/>
      <c r="B567" s="51"/>
      <c r="C567" s="92"/>
      <c r="D567" s="93"/>
    </row>
    <row r="568" spans="1:4" ht="18.75">
      <c r="A568" s="50"/>
      <c r="B568" s="51"/>
      <c r="C568" s="92"/>
      <c r="D568" s="93"/>
    </row>
    <row r="569" spans="1:4" ht="18.75">
      <c r="A569" s="50"/>
      <c r="B569" s="51"/>
      <c r="C569" s="92"/>
      <c r="D569" s="93"/>
    </row>
    <row r="570" spans="1:4" ht="18.75">
      <c r="A570" s="50"/>
      <c r="B570" s="51"/>
      <c r="C570" s="92"/>
      <c r="D570" s="93"/>
    </row>
    <row r="571" spans="1:4" ht="18.75">
      <c r="A571" s="50"/>
      <c r="B571" s="51"/>
      <c r="C571" s="92"/>
      <c r="D571" s="93"/>
    </row>
    <row r="572" spans="1:4" ht="18.75">
      <c r="A572" s="50"/>
      <c r="B572" s="51"/>
      <c r="C572" s="92"/>
      <c r="D572" s="93"/>
    </row>
    <row r="573" spans="1:4" ht="18.75">
      <c r="A573" s="50"/>
      <c r="B573" s="51"/>
      <c r="C573" s="92"/>
      <c r="D573" s="93"/>
    </row>
    <row r="574" spans="1:4" ht="18.75">
      <c r="A574" s="50"/>
      <c r="B574" s="51"/>
      <c r="C574" s="92"/>
      <c r="D574" s="93"/>
    </row>
    <row r="575" spans="1:4" ht="18.75">
      <c r="A575" s="50"/>
      <c r="B575" s="51"/>
      <c r="C575" s="92"/>
      <c r="D575" s="93"/>
    </row>
    <row r="576" spans="1:4" ht="18.75">
      <c r="A576" s="50"/>
      <c r="B576" s="51"/>
      <c r="C576" s="92"/>
      <c r="D576" s="93"/>
    </row>
    <row r="577" spans="1:4" ht="18.75">
      <c r="A577" s="50"/>
      <c r="B577" s="51"/>
      <c r="C577" s="92"/>
      <c r="D577" s="93"/>
    </row>
    <row r="578" spans="1:4" ht="18.75">
      <c r="A578" s="50"/>
      <c r="B578" s="51"/>
      <c r="C578" s="92"/>
      <c r="D578" s="93"/>
    </row>
    <row r="579" spans="1:4" ht="18.75">
      <c r="A579" s="50"/>
      <c r="B579" s="51"/>
      <c r="C579" s="92"/>
      <c r="D579" s="93"/>
    </row>
    <row r="580" spans="1:4" ht="18.75">
      <c r="A580" s="50"/>
      <c r="B580" s="51"/>
      <c r="C580" s="92"/>
      <c r="D580" s="93"/>
    </row>
    <row r="581" spans="1:4" ht="18.75">
      <c r="A581" s="50"/>
      <c r="B581" s="51"/>
      <c r="C581" s="92"/>
      <c r="D581" s="93"/>
    </row>
    <row r="582" spans="1:4" ht="18.75">
      <c r="A582" s="50"/>
      <c r="B582" s="51"/>
      <c r="C582" s="92"/>
      <c r="D582" s="93"/>
    </row>
    <row r="583" spans="1:4" ht="18.75">
      <c r="A583" s="50"/>
      <c r="B583" s="51"/>
      <c r="C583" s="92"/>
      <c r="D583" s="93"/>
    </row>
    <row r="584" spans="1:4" ht="18.75">
      <c r="A584" s="50"/>
      <c r="B584" s="51"/>
      <c r="C584" s="92"/>
      <c r="D584" s="93"/>
    </row>
    <row r="585" spans="1:4" ht="18.75">
      <c r="A585" s="50"/>
      <c r="B585" s="51"/>
      <c r="C585" s="92"/>
      <c r="D585" s="93"/>
    </row>
    <row r="586" spans="1:4" ht="18.75">
      <c r="A586" s="50"/>
      <c r="B586" s="51"/>
      <c r="C586" s="92"/>
      <c r="D586" s="93"/>
    </row>
    <row r="587" spans="1:4" ht="18.75">
      <c r="A587" s="50"/>
      <c r="B587" s="51"/>
      <c r="C587" s="92"/>
      <c r="D587" s="93"/>
    </row>
    <row r="588" spans="1:4" ht="18.75">
      <c r="A588" s="50"/>
      <c r="B588" s="51"/>
      <c r="C588" s="92"/>
      <c r="D588" s="93"/>
    </row>
    <row r="589" spans="1:4" ht="18.75">
      <c r="A589" s="50"/>
      <c r="B589" s="51"/>
      <c r="C589" s="92"/>
      <c r="D589" s="93"/>
    </row>
    <row r="590" spans="1:4" ht="12.75">
      <c r="A590" s="50"/>
      <c r="B590" s="51"/>
      <c r="C590" s="52"/>
      <c r="D590" s="53"/>
    </row>
    <row r="591" spans="1:4" ht="12.75">
      <c r="A591" s="50"/>
      <c r="B591" s="51"/>
      <c r="C591" s="52"/>
      <c r="D591" s="53"/>
    </row>
    <row r="592" spans="1:4" ht="12.75">
      <c r="A592" s="50"/>
      <c r="B592" s="51"/>
      <c r="C592" s="52"/>
      <c r="D592" s="53"/>
    </row>
    <row r="593" spans="1:4" ht="12.75">
      <c r="A593" s="50"/>
      <c r="B593" s="51"/>
      <c r="C593" s="52"/>
      <c r="D593" s="53"/>
    </row>
    <row r="594" spans="1:4" ht="12.75">
      <c r="A594" s="50"/>
      <c r="B594" s="51"/>
      <c r="C594" s="52"/>
      <c r="D594" s="53"/>
    </row>
    <row r="595" spans="1:4" ht="12.75">
      <c r="A595" s="50"/>
      <c r="B595" s="51"/>
      <c r="C595" s="52"/>
      <c r="D595" s="53"/>
    </row>
    <row r="596" spans="1:4" ht="12.75">
      <c r="A596" s="50"/>
      <c r="B596" s="51"/>
      <c r="C596" s="52"/>
      <c r="D596" s="53"/>
    </row>
    <row r="597" spans="1:4" ht="12.75">
      <c r="A597" s="50"/>
      <c r="B597" s="51"/>
      <c r="C597" s="52"/>
      <c r="D597" s="53"/>
    </row>
    <row r="598" spans="1:4" ht="12.75">
      <c r="A598" s="50"/>
      <c r="B598" s="51"/>
      <c r="C598" s="52"/>
      <c r="D598" s="53"/>
    </row>
    <row r="599" spans="1:4" ht="12.75">
      <c r="A599" s="50"/>
      <c r="B599" s="51"/>
      <c r="C599" s="52"/>
      <c r="D599" s="53"/>
    </row>
    <row r="600" spans="1:4" ht="12.75">
      <c r="A600" s="50"/>
      <c r="B600" s="51"/>
      <c r="C600" s="52"/>
      <c r="D600" s="53"/>
    </row>
    <row r="601" spans="1:4" ht="12.75">
      <c r="A601" s="50"/>
      <c r="B601" s="51"/>
      <c r="C601" s="52"/>
      <c r="D601" s="53"/>
    </row>
    <row r="602" spans="1:4" ht="12.75">
      <c r="A602" s="50"/>
      <c r="B602" s="51"/>
      <c r="C602" s="52"/>
      <c r="D602" s="53"/>
    </row>
    <row r="603" spans="1:4" ht="12.75">
      <c r="A603" s="50"/>
      <c r="B603" s="51"/>
      <c r="C603" s="52"/>
      <c r="D603" s="53"/>
    </row>
    <row r="604" spans="1:4" ht="12.75">
      <c r="A604" s="50"/>
      <c r="B604" s="51"/>
      <c r="C604" s="52"/>
      <c r="D604" s="53"/>
    </row>
    <row r="605" spans="1:4" ht="12.75">
      <c r="A605" s="50"/>
      <c r="B605" s="51"/>
      <c r="C605" s="52"/>
      <c r="D605" s="53"/>
    </row>
    <row r="606" spans="1:4" ht="12.75">
      <c r="A606" s="50"/>
      <c r="B606" s="51"/>
      <c r="C606" s="52"/>
      <c r="D606" s="53"/>
    </row>
    <row r="607" spans="1:4" ht="12.75">
      <c r="A607" s="50"/>
      <c r="B607" s="51"/>
      <c r="C607" s="52"/>
      <c r="D607" s="53"/>
    </row>
    <row r="608" spans="1:4" ht="12.75">
      <c r="A608" s="50"/>
      <c r="B608" s="51"/>
      <c r="C608" s="52"/>
      <c r="D608" s="53"/>
    </row>
    <row r="609" spans="1:4" ht="12.75">
      <c r="A609" s="50"/>
      <c r="B609" s="51"/>
      <c r="C609" s="52"/>
      <c r="D609" s="53"/>
    </row>
    <row r="610" spans="1:4" ht="12.75">
      <c r="A610" s="50"/>
      <c r="B610" s="51"/>
      <c r="C610" s="52"/>
      <c r="D610" s="53"/>
    </row>
    <row r="611" spans="1:4" ht="12.75">
      <c r="A611" s="50"/>
      <c r="B611" s="51"/>
      <c r="C611" s="52"/>
      <c r="D611" s="53"/>
    </row>
    <row r="612" spans="1:4" ht="12.75">
      <c r="A612" s="50"/>
      <c r="B612" s="51"/>
      <c r="C612" s="52"/>
      <c r="D612" s="53"/>
    </row>
    <row r="613" spans="1:4" ht="12.75">
      <c r="A613" s="50"/>
      <c r="B613" s="51"/>
      <c r="C613" s="52"/>
      <c r="D613" s="53"/>
    </row>
    <row r="614" spans="1:4" ht="12.75">
      <c r="A614" s="50"/>
      <c r="B614" s="51"/>
      <c r="C614" s="52"/>
      <c r="D614" s="53"/>
    </row>
    <row r="615" spans="1:4" ht="12.75">
      <c r="A615" s="50"/>
      <c r="B615" s="51"/>
      <c r="C615" s="52"/>
      <c r="D615" s="53"/>
    </row>
    <row r="616" spans="1:4" ht="12.75">
      <c r="A616" s="50"/>
      <c r="B616" s="51"/>
      <c r="C616" s="52"/>
      <c r="D616" s="53"/>
    </row>
    <row r="617" spans="1:4" ht="12.75">
      <c r="A617" s="50"/>
      <c r="B617" s="51"/>
      <c r="C617" s="52"/>
      <c r="D617" s="53"/>
    </row>
    <row r="618" spans="1:4" ht="12.75">
      <c r="A618" s="50"/>
      <c r="B618" s="51"/>
      <c r="C618" s="52"/>
      <c r="D618" s="53"/>
    </row>
    <row r="619" spans="1:4" ht="12.75">
      <c r="A619" s="50"/>
      <c r="B619" s="51"/>
      <c r="C619" s="52"/>
      <c r="D619" s="53"/>
    </row>
    <row r="620" spans="1:4" ht="12.75">
      <c r="A620" s="50"/>
      <c r="B620" s="51"/>
      <c r="C620" s="52"/>
      <c r="D620" s="53"/>
    </row>
    <row r="621" spans="1:4" ht="12.75">
      <c r="A621" s="50"/>
      <c r="B621" s="51"/>
      <c r="C621" s="52"/>
      <c r="D621" s="53"/>
    </row>
    <row r="622" spans="1:4" ht="12.75">
      <c r="A622" s="50"/>
      <c r="B622" s="51"/>
      <c r="C622" s="52"/>
      <c r="D622" s="53"/>
    </row>
    <row r="623" spans="1:4" ht="12.75">
      <c r="A623" s="50"/>
      <c r="B623" s="51"/>
      <c r="C623" s="52"/>
      <c r="D623" s="53"/>
    </row>
    <row r="624" spans="1:4" ht="12.75">
      <c r="A624" s="50"/>
      <c r="B624" s="51"/>
      <c r="C624" s="52"/>
      <c r="D624" s="53"/>
    </row>
    <row r="625" spans="1:4" ht="12.75">
      <c r="A625" s="50"/>
      <c r="B625" s="51"/>
      <c r="C625" s="52"/>
      <c r="D625" s="53"/>
    </row>
    <row r="626" spans="1:4" ht="12.75">
      <c r="A626" s="50"/>
      <c r="B626" s="51"/>
      <c r="C626" s="52"/>
      <c r="D626" s="53"/>
    </row>
    <row r="627" spans="1:4" ht="12.75">
      <c r="A627" s="50"/>
      <c r="B627" s="51"/>
      <c r="C627" s="52"/>
      <c r="D627" s="53"/>
    </row>
    <row r="628" spans="1:4" ht="12.75">
      <c r="A628" s="50"/>
      <c r="B628" s="51"/>
      <c r="C628" s="52"/>
      <c r="D628" s="53"/>
    </row>
    <row r="629" spans="1:4" ht="12.75">
      <c r="A629" s="50"/>
      <c r="B629" s="51"/>
      <c r="C629" s="52"/>
      <c r="D629" s="53"/>
    </row>
    <row r="630" spans="1:4" ht="12.75">
      <c r="A630" s="50"/>
      <c r="B630" s="51"/>
      <c r="C630" s="52"/>
      <c r="D630" s="53"/>
    </row>
    <row r="631" spans="1:4" ht="12.75">
      <c r="A631" s="50"/>
      <c r="B631" s="51"/>
      <c r="C631" s="52"/>
      <c r="D631" s="53"/>
    </row>
    <row r="632" spans="1:4" ht="12.75">
      <c r="A632" s="50"/>
      <c r="B632" s="51"/>
      <c r="C632" s="52"/>
      <c r="D632" s="53"/>
    </row>
    <row r="633" spans="1:4" ht="12.75">
      <c r="A633" s="50"/>
      <c r="B633" s="51"/>
      <c r="C633" s="52"/>
      <c r="D633" s="53"/>
    </row>
    <row r="634" spans="1:4" ht="12.75">
      <c r="A634" s="50"/>
      <c r="B634" s="51"/>
      <c r="C634" s="52"/>
      <c r="D634" s="53"/>
    </row>
    <row r="635" spans="1:4" ht="12.75">
      <c r="A635" s="50"/>
      <c r="B635" s="51"/>
      <c r="C635" s="52"/>
      <c r="D635" s="53"/>
    </row>
    <row r="636" spans="1:4" ht="12.75">
      <c r="A636" s="50"/>
      <c r="B636" s="51"/>
      <c r="C636" s="52"/>
      <c r="D636" s="53"/>
    </row>
    <row r="637" spans="1:4" ht="12.75">
      <c r="A637" s="50"/>
      <c r="B637" s="51"/>
      <c r="C637" s="52"/>
      <c r="D637" s="53"/>
    </row>
    <row r="638" spans="1:4" ht="12.75">
      <c r="A638" s="50"/>
      <c r="B638" s="51"/>
      <c r="C638" s="52"/>
      <c r="D638" s="53"/>
    </row>
    <row r="639" spans="1:4" ht="12.75">
      <c r="A639" s="50"/>
      <c r="B639" s="51"/>
      <c r="C639" s="52"/>
      <c r="D639" s="53"/>
    </row>
    <row r="640" spans="1:4" ht="12.75">
      <c r="A640" s="50"/>
      <c r="B640" s="51"/>
      <c r="C640" s="52"/>
      <c r="D640" s="53"/>
    </row>
    <row r="641" spans="1:4" ht="12.75">
      <c r="A641" s="50"/>
      <c r="B641" s="51"/>
      <c r="C641" s="52"/>
      <c r="D641" s="53"/>
    </row>
    <row r="642" spans="1:4" ht="12.75">
      <c r="A642" s="50"/>
      <c r="B642" s="51"/>
      <c r="C642" s="52"/>
      <c r="D642" s="53"/>
    </row>
    <row r="643" spans="1:4" ht="12.75">
      <c r="A643" s="50"/>
      <c r="B643" s="51"/>
      <c r="C643" s="52"/>
      <c r="D643" s="53"/>
    </row>
    <row r="644" spans="1:4" ht="12.75">
      <c r="A644" s="50"/>
      <c r="B644" s="51"/>
      <c r="C644" s="52"/>
      <c r="D644" s="53"/>
    </row>
    <row r="645" spans="1:4" ht="12.75">
      <c r="A645" s="50"/>
      <c r="B645" s="51"/>
      <c r="C645" s="52"/>
      <c r="D645" s="53"/>
    </row>
    <row r="646" spans="1:4" ht="12.75">
      <c r="A646" s="50"/>
      <c r="B646" s="51"/>
      <c r="C646" s="52"/>
      <c r="D646" s="53"/>
    </row>
    <row r="647" spans="1:4" ht="12.75">
      <c r="A647" s="50"/>
      <c r="B647" s="51"/>
      <c r="C647" s="52"/>
      <c r="D647" s="53"/>
    </row>
    <row r="648" spans="1:4" ht="12.75">
      <c r="A648" s="50"/>
      <c r="B648" s="51"/>
      <c r="C648" s="52"/>
      <c r="D648" s="53"/>
    </row>
    <row r="649" spans="1:4" ht="12.75">
      <c r="A649" s="50"/>
      <c r="B649" s="51"/>
      <c r="C649" s="52"/>
      <c r="D649" s="53"/>
    </row>
    <row r="650" spans="1:4" ht="12.75">
      <c r="A650" s="50"/>
      <c r="B650" s="51"/>
      <c r="C650" s="52"/>
      <c r="D650" s="53"/>
    </row>
    <row r="651" spans="1:4" ht="12.75">
      <c r="A651" s="50"/>
      <c r="B651" s="51"/>
      <c r="C651" s="52"/>
      <c r="D651" s="53"/>
    </row>
    <row r="652" spans="1:4" ht="12.75">
      <c r="A652" s="50"/>
      <c r="B652" s="51"/>
      <c r="C652" s="52"/>
      <c r="D652" s="53"/>
    </row>
    <row r="653" spans="1:4" ht="12.75">
      <c r="A653" s="50"/>
      <c r="B653" s="51"/>
      <c r="C653" s="52"/>
      <c r="D653" s="53"/>
    </row>
    <row r="654" spans="1:4" ht="12.75">
      <c r="A654" s="50"/>
      <c r="B654" s="51"/>
      <c r="C654" s="52"/>
      <c r="D654" s="53"/>
    </row>
    <row r="655" spans="1:4" ht="12.75">
      <c r="A655" s="50"/>
      <c r="B655" s="51"/>
      <c r="C655" s="52"/>
      <c r="D655" s="53"/>
    </row>
    <row r="656" spans="1:4" ht="12.75">
      <c r="A656" s="50"/>
      <c r="B656" s="51"/>
      <c r="C656" s="52"/>
      <c r="D656" s="53"/>
    </row>
    <row r="657" spans="1:4" ht="12.75">
      <c r="A657" s="50"/>
      <c r="B657" s="51"/>
      <c r="C657" s="52"/>
      <c r="D657" s="53"/>
    </row>
    <row r="658" spans="1:4" ht="12.75">
      <c r="A658" s="50"/>
      <c r="B658" s="51"/>
      <c r="C658" s="52"/>
      <c r="D658" s="53"/>
    </row>
    <row r="659" spans="1:4" ht="12.75">
      <c r="A659" s="50"/>
      <c r="B659" s="51"/>
      <c r="C659" s="52"/>
      <c r="D659" s="53"/>
    </row>
    <row r="660" spans="1:4" ht="12.75">
      <c r="A660" s="50"/>
      <c r="B660" s="51"/>
      <c r="C660" s="52"/>
      <c r="D660" s="53"/>
    </row>
    <row r="661" spans="1:4" ht="12.75">
      <c r="A661" s="50"/>
      <c r="B661" s="51"/>
      <c r="C661" s="52"/>
      <c r="D661" s="53"/>
    </row>
    <row r="662" spans="1:4" ht="12.75">
      <c r="A662" s="50"/>
      <c r="B662" s="51"/>
      <c r="C662" s="52"/>
      <c r="D662" s="53"/>
    </row>
    <row r="663" spans="1:4" ht="12.75">
      <c r="A663" s="50"/>
      <c r="B663" s="51"/>
      <c r="C663" s="52"/>
      <c r="D663" s="53"/>
    </row>
    <row r="664" spans="1:4" ht="12.75">
      <c r="A664" s="50"/>
      <c r="B664" s="51"/>
      <c r="C664" s="52"/>
      <c r="D664" s="53"/>
    </row>
    <row r="665" spans="1:4" ht="12.75">
      <c r="A665" s="50"/>
      <c r="B665" s="51"/>
      <c r="C665" s="52"/>
      <c r="D665" s="53"/>
    </row>
    <row r="666" spans="1:4" ht="12.75">
      <c r="A666" s="50"/>
      <c r="B666" s="51"/>
      <c r="C666" s="52"/>
      <c r="D666" s="53"/>
    </row>
    <row r="667" spans="1:4" ht="12.75">
      <c r="A667" s="50"/>
      <c r="B667" s="51"/>
      <c r="C667" s="52"/>
      <c r="D667" s="53"/>
    </row>
    <row r="668" spans="1:4" ht="12.75">
      <c r="A668" s="50"/>
      <c r="B668" s="51"/>
      <c r="C668" s="52"/>
      <c r="D668" s="53"/>
    </row>
    <row r="669" spans="1:4" ht="12.75">
      <c r="A669" s="50"/>
      <c r="B669" s="51"/>
      <c r="C669" s="52"/>
      <c r="D669" s="53"/>
    </row>
    <row r="670" spans="1:4" ht="12.75">
      <c r="A670" s="50"/>
      <c r="B670" s="51"/>
      <c r="C670" s="52"/>
      <c r="D670" s="53"/>
    </row>
    <row r="671" spans="1:4" ht="12.75">
      <c r="A671" s="50"/>
      <c r="B671" s="51"/>
      <c r="C671" s="52"/>
      <c r="D671" s="53"/>
    </row>
    <row r="672" spans="1:4" ht="12.75">
      <c r="A672" s="50"/>
      <c r="B672" s="51"/>
      <c r="C672" s="52"/>
      <c r="D672" s="53"/>
    </row>
    <row r="673" spans="1:4" ht="12.75">
      <c r="A673" s="50"/>
      <c r="B673" s="51"/>
      <c r="C673" s="52"/>
      <c r="D673" s="53"/>
    </row>
    <row r="674" spans="1:4" ht="12.75">
      <c r="A674" s="50"/>
      <c r="B674" s="51"/>
      <c r="C674" s="52"/>
      <c r="D674" s="53"/>
    </row>
    <row r="675" spans="1:4" ht="12.75">
      <c r="A675" s="50"/>
      <c r="B675" s="51"/>
      <c r="C675" s="52"/>
      <c r="D675" s="53"/>
    </row>
    <row r="676" spans="1:4" ht="12.75">
      <c r="A676" s="50"/>
      <c r="B676" s="51"/>
      <c r="C676" s="52"/>
      <c r="D676" s="53"/>
    </row>
    <row r="677" spans="1:4" ht="12.75">
      <c r="A677" s="50"/>
      <c r="B677" s="51"/>
      <c r="C677" s="52"/>
      <c r="D677" s="53"/>
    </row>
    <row r="678" spans="1:4" ht="12.75">
      <c r="A678" s="50"/>
      <c r="B678" s="51"/>
      <c r="C678" s="52"/>
      <c r="D678" s="53"/>
    </row>
    <row r="679" spans="1:4" ht="12.75">
      <c r="A679" s="50"/>
      <c r="B679" s="51"/>
      <c r="C679" s="52"/>
      <c r="D679" s="53"/>
    </row>
    <row r="680" spans="1:4" ht="12.75">
      <c r="A680" s="50"/>
      <c r="B680" s="51"/>
      <c r="C680" s="52"/>
      <c r="D680" s="53"/>
    </row>
    <row r="681" spans="1:4" ht="12.75">
      <c r="A681" s="50"/>
      <c r="B681" s="51"/>
      <c r="C681" s="52"/>
      <c r="D681" s="53"/>
    </row>
    <row r="682" spans="1:4" ht="12.75">
      <c r="A682" s="50"/>
      <c r="B682" s="51"/>
      <c r="C682" s="52"/>
      <c r="D682" s="53"/>
    </row>
    <row r="683" spans="1:4" ht="12.75">
      <c r="A683" s="50"/>
      <c r="B683" s="51"/>
      <c r="C683" s="52"/>
      <c r="D683" s="53"/>
    </row>
    <row r="684" spans="1:4" ht="12.75">
      <c r="A684" s="50"/>
      <c r="B684" s="51"/>
      <c r="C684" s="52"/>
      <c r="D684" s="53"/>
    </row>
    <row r="685" spans="1:4" ht="12.75">
      <c r="A685" s="50"/>
      <c r="B685" s="51"/>
      <c r="C685" s="52"/>
      <c r="D685" s="53"/>
    </row>
    <row r="686" spans="1:4" ht="12.75">
      <c r="A686" s="50"/>
      <c r="B686" s="51"/>
      <c r="C686" s="52"/>
      <c r="D686" s="53"/>
    </row>
    <row r="687" spans="1:4" ht="12.75">
      <c r="A687" s="50"/>
      <c r="B687" s="51"/>
      <c r="C687" s="52"/>
      <c r="D687" s="53"/>
    </row>
    <row r="688" spans="1:4" ht="12.75">
      <c r="A688" s="50"/>
      <c r="B688" s="51"/>
      <c r="C688" s="52"/>
      <c r="D688" s="53"/>
    </row>
    <row r="689" spans="1:4" ht="12.75">
      <c r="A689" s="50"/>
      <c r="B689" s="51"/>
      <c r="C689" s="52"/>
      <c r="D689" s="53"/>
    </row>
    <row r="690" spans="1:4" ht="12.75">
      <c r="A690" s="50"/>
      <c r="B690" s="51"/>
      <c r="C690" s="52"/>
      <c r="D690" s="53"/>
    </row>
    <row r="691" spans="1:4" ht="12.75">
      <c r="A691" s="50"/>
      <c r="B691" s="51"/>
      <c r="C691" s="52"/>
      <c r="D691" s="53"/>
    </row>
    <row r="692" spans="1:4" ht="12.75">
      <c r="A692" s="50"/>
      <c r="B692" s="51"/>
      <c r="C692" s="52"/>
      <c r="D692" s="53"/>
    </row>
    <row r="693" spans="1:4" ht="12.75">
      <c r="A693" s="50"/>
      <c r="B693" s="51"/>
      <c r="C693" s="52"/>
      <c r="D693" s="53"/>
    </row>
    <row r="694" spans="1:4" ht="12.75">
      <c r="A694" s="50"/>
      <c r="B694" s="51"/>
      <c r="C694" s="52"/>
      <c r="D694" s="53"/>
    </row>
    <row r="695" spans="1:4" ht="12.75">
      <c r="A695" s="50"/>
      <c r="B695" s="51"/>
      <c r="C695" s="52"/>
      <c r="D695" s="53"/>
    </row>
    <row r="696" spans="1:4" ht="12.75">
      <c r="A696" s="50"/>
      <c r="B696" s="51"/>
      <c r="C696" s="52"/>
      <c r="D696" s="53"/>
    </row>
    <row r="697" spans="1:4" ht="12.75">
      <c r="A697" s="50"/>
      <c r="B697" s="51"/>
      <c r="C697" s="52"/>
      <c r="D697" s="53"/>
    </row>
    <row r="698" spans="1:4" ht="12.75">
      <c r="A698" s="50"/>
      <c r="B698" s="51"/>
      <c r="C698" s="52"/>
      <c r="D698" s="53"/>
    </row>
    <row r="699" spans="1:4" ht="12.75">
      <c r="A699" s="50"/>
      <c r="B699" s="51"/>
      <c r="C699" s="52"/>
      <c r="D699" s="53"/>
    </row>
    <row r="700" spans="1:4" ht="12.75">
      <c r="A700" s="50"/>
      <c r="B700" s="51"/>
      <c r="C700" s="52"/>
      <c r="D700" s="53"/>
    </row>
    <row r="701" spans="1:4" ht="12.75">
      <c r="A701" s="50"/>
      <c r="B701" s="51"/>
      <c r="C701" s="52"/>
      <c r="D701" s="53"/>
    </row>
    <row r="702" spans="1:4" ht="12.75">
      <c r="A702" s="50"/>
      <c r="B702" s="51"/>
      <c r="C702" s="52"/>
      <c r="D702" s="53"/>
    </row>
    <row r="703" spans="1:4" ht="12.75">
      <c r="A703" s="50"/>
      <c r="B703" s="51"/>
      <c r="C703" s="52"/>
      <c r="D703" s="53"/>
    </row>
    <row r="704" spans="1:4" ht="12.75">
      <c r="A704" s="50"/>
      <c r="B704" s="51"/>
      <c r="C704" s="52"/>
      <c r="D704" s="53"/>
    </row>
    <row r="705" spans="1:4" ht="12.75">
      <c r="A705" s="50"/>
      <c r="B705" s="51"/>
      <c r="C705" s="52"/>
      <c r="D705" s="53"/>
    </row>
    <row r="706" spans="1:4" ht="12.75">
      <c r="A706" s="54"/>
      <c r="B706" s="55"/>
      <c r="C706" s="56"/>
      <c r="D706" s="57"/>
    </row>
    <row r="707" ht="12.75">
      <c r="D707" s="14"/>
    </row>
    <row r="708" ht="12.75">
      <c r="D708" s="14"/>
    </row>
    <row r="709" ht="12.75">
      <c r="D709" s="14"/>
    </row>
    <row r="710" ht="12.75">
      <c r="D710" s="14"/>
    </row>
    <row r="711" ht="12.75">
      <c r="D711" s="14"/>
    </row>
    <row r="712" ht="12.75">
      <c r="D712" s="14"/>
    </row>
    <row r="713" ht="12.75">
      <c r="D713" s="14"/>
    </row>
    <row r="714" ht="12.75">
      <c r="D714" s="14"/>
    </row>
    <row r="715" ht="12.75">
      <c r="D715" s="14"/>
    </row>
    <row r="716" ht="12.75">
      <c r="D716" s="14"/>
    </row>
    <row r="717" ht="12.75">
      <c r="D717" s="14"/>
    </row>
    <row r="718" ht="12.75">
      <c r="D718" s="14"/>
    </row>
    <row r="719" ht="12.75">
      <c r="D719" s="14"/>
    </row>
    <row r="720" ht="12.75">
      <c r="D720" s="14"/>
    </row>
    <row r="721" ht="12.75">
      <c r="D721" s="14"/>
    </row>
    <row r="722" ht="12.75">
      <c r="D722" s="14"/>
    </row>
    <row r="723" ht="12.75">
      <c r="D723" s="14"/>
    </row>
    <row r="724" ht="12.75">
      <c r="D724" s="14"/>
    </row>
    <row r="725" ht="12.75">
      <c r="D725" s="14"/>
    </row>
    <row r="726" ht="12.75">
      <c r="D726" s="14"/>
    </row>
    <row r="727" ht="12.75">
      <c r="D727" s="14"/>
    </row>
    <row r="728" ht="12.75">
      <c r="D728" s="14"/>
    </row>
    <row r="729" ht="12.75">
      <c r="D729" s="14"/>
    </row>
    <row r="730" ht="12.75">
      <c r="D730" s="14"/>
    </row>
  </sheetData>
  <sheetProtection/>
  <mergeCells count="13">
    <mergeCell ref="A4:F4"/>
    <mergeCell ref="B1:F1"/>
    <mergeCell ref="A2:F2"/>
    <mergeCell ref="A3:F3"/>
    <mergeCell ref="F133:H133"/>
    <mergeCell ref="A6:D6"/>
    <mergeCell ref="F94:G94"/>
    <mergeCell ref="F90:H90"/>
    <mergeCell ref="F30:G30"/>
    <mergeCell ref="A8:A9"/>
    <mergeCell ref="B8:B9"/>
    <mergeCell ref="C8:C9"/>
    <mergeCell ref="D8:E8"/>
  </mergeCells>
  <printOptions/>
  <pageMargins left="0.7086614173228347" right="0.15748031496062992" top="0.4330708661417323" bottom="0.35433070866141736" header="0.15748031496062992" footer="0.2362204724409449"/>
  <pageSetup blackAndWhite="1" fitToHeight="0" fitToWidth="1" horizontalDpi="600" verticalDpi="600" orientation="portrait" paperSize="9" scale="67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Быкова</cp:lastModifiedBy>
  <cp:lastPrinted>2015-01-13T06:05:43Z</cp:lastPrinted>
  <dcterms:created xsi:type="dcterms:W3CDTF">2007-08-15T05:41:05Z</dcterms:created>
  <dcterms:modified xsi:type="dcterms:W3CDTF">2015-03-10T07:43:22Z</dcterms:modified>
  <cp:category/>
  <cp:version/>
  <cp:contentType/>
  <cp:contentStatus/>
</cp:coreProperties>
</file>